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400" windowHeight="9570" activeTab="3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'3部门支出总体情况表'!$A$1:$L$55</definedName>
    <definedName name="_xlnm.Print_Area" localSheetId="3">'4财政拨款收支总体情况表'!$A$1:M35</definedName>
    <definedName name="_xlnm.Print_Area" localSheetId="4">'5一般公共预算支出情况表'!$A$1:$K$50</definedName>
    <definedName name="_xlnm.Print_Area" localSheetId="5">'6一般公共预算基本支出情况表'!$A$1:$Q$27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5725"/>
</workbook>
</file>

<file path=xl/calcChain.xml><?xml version="1.0" encoding="utf-8"?>
<calcChain xmlns="http://schemas.openxmlformats.org/spreadsheetml/2006/main">
  <c r="I30" i="5"/>
  <c r="E30" s="1"/>
  <c r="F10" i="2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E32" s="1"/>
  <c r="F33"/>
  <c r="E33" s="1"/>
  <c r="F34"/>
  <c r="F35"/>
  <c r="F36"/>
  <c r="E36" s="1"/>
  <c r="F37"/>
  <c r="E37" s="1"/>
  <c r="F38"/>
  <c r="F39"/>
  <c r="F40"/>
  <c r="E40" s="1"/>
  <c r="F41"/>
  <c r="F42"/>
  <c r="F43"/>
  <c r="F44"/>
  <c r="F45"/>
  <c r="D12" i="1"/>
  <c r="J10" i="3"/>
  <c r="J11"/>
  <c r="J12"/>
  <c r="J13"/>
  <c r="J14"/>
  <c r="J15"/>
  <c r="J16"/>
  <c r="F16" s="1"/>
  <c r="J17"/>
  <c r="F17" s="1"/>
  <c r="J18"/>
  <c r="J19"/>
  <c r="J20"/>
  <c r="F20" s="1"/>
  <c r="J21"/>
  <c r="J22"/>
  <c r="J23"/>
  <c r="J24"/>
  <c r="F24" s="1"/>
  <c r="J25"/>
  <c r="J26"/>
  <c r="J27"/>
  <c r="J28"/>
  <c r="F28" s="1"/>
  <c r="J29"/>
  <c r="J30"/>
  <c r="J31"/>
  <c r="J32"/>
  <c r="F32" s="1"/>
  <c r="J33"/>
  <c r="J34"/>
  <c r="J35"/>
  <c r="J36"/>
  <c r="F36" s="1"/>
  <c r="J37"/>
  <c r="J38"/>
  <c r="F38" s="1"/>
  <c r="J39"/>
  <c r="J40"/>
  <c r="J41"/>
  <c r="J42"/>
  <c r="J43"/>
  <c r="J44"/>
  <c r="G10"/>
  <c r="G11"/>
  <c r="G12"/>
  <c r="G13"/>
  <c r="F13" s="1"/>
  <c r="G14"/>
  <c r="G15"/>
  <c r="G16"/>
  <c r="F12"/>
  <c r="F15"/>
  <c r="F18"/>
  <c r="F39"/>
  <c r="H8"/>
  <c r="I8"/>
  <c r="K8"/>
  <c r="L8"/>
  <c r="L7" s="1"/>
  <c r="E8"/>
  <c r="C8" i="10"/>
  <c r="H7" i="6"/>
  <c r="J51" i="5"/>
  <c r="H51"/>
  <c r="G51"/>
  <c r="F51"/>
  <c r="I50"/>
  <c r="F50"/>
  <c r="E50"/>
  <c r="I49"/>
  <c r="F49"/>
  <c r="E49"/>
  <c r="I48"/>
  <c r="F48"/>
  <c r="E48"/>
  <c r="I47"/>
  <c r="F47"/>
  <c r="E47"/>
  <c r="K46"/>
  <c r="I46"/>
  <c r="F46"/>
  <c r="E46"/>
  <c r="I45"/>
  <c r="F45"/>
  <c r="E45"/>
  <c r="K44"/>
  <c r="J44"/>
  <c r="I44"/>
  <c r="H44"/>
  <c r="G44"/>
  <c r="F44"/>
  <c r="E44"/>
  <c r="K43"/>
  <c r="K51" s="1"/>
  <c r="J43"/>
  <c r="H43"/>
  <c r="G43"/>
  <c r="F43"/>
  <c r="I42"/>
  <c r="E42"/>
  <c r="I41"/>
  <c r="E41"/>
  <c r="I40"/>
  <c r="E40"/>
  <c r="I39"/>
  <c r="E39"/>
  <c r="I38"/>
  <c r="E38"/>
  <c r="I37"/>
  <c r="E37"/>
  <c r="I36"/>
  <c r="E36"/>
  <c r="I35"/>
  <c r="E35" s="1"/>
  <c r="I34"/>
  <c r="E34"/>
  <c r="I33"/>
  <c r="E33"/>
  <c r="I32"/>
  <c r="E32"/>
  <c r="I31"/>
  <c r="E31" s="1"/>
  <c r="I29"/>
  <c r="E29"/>
  <c r="I28"/>
  <c r="E28"/>
  <c r="I27"/>
  <c r="E27"/>
  <c r="I26"/>
  <c r="E26"/>
  <c r="I25"/>
  <c r="E25"/>
  <c r="I24"/>
  <c r="E24"/>
  <c r="I23"/>
  <c r="E23"/>
  <c r="I22"/>
  <c r="E22"/>
  <c r="I21"/>
  <c r="E21"/>
  <c r="I20"/>
  <c r="E20"/>
  <c r="I19"/>
  <c r="E19"/>
  <c r="I18"/>
  <c r="E18"/>
  <c r="I17"/>
  <c r="E17"/>
  <c r="I16"/>
  <c r="E16"/>
  <c r="I15"/>
  <c r="E15" s="1"/>
  <c r="I14"/>
  <c r="E14"/>
  <c r="I13"/>
  <c r="E13"/>
  <c r="I12"/>
  <c r="E12"/>
  <c r="I11"/>
  <c r="E11"/>
  <c r="I10"/>
  <c r="E10"/>
  <c r="I9"/>
  <c r="E9"/>
  <c r="I8"/>
  <c r="E8"/>
  <c r="I7"/>
  <c r="E7" s="1"/>
  <c r="L35" i="4"/>
  <c r="K35"/>
  <c r="J35"/>
  <c r="I35"/>
  <c r="H35"/>
  <c r="H14"/>
  <c r="C7"/>
  <c r="C31" s="1"/>
  <c r="C35" s="1"/>
  <c r="J55" i="3"/>
  <c r="G55"/>
  <c r="F55" s="1"/>
  <c r="J54"/>
  <c r="G54"/>
  <c r="F54" s="1"/>
  <c r="J53"/>
  <c r="G53"/>
  <c r="F53" s="1"/>
  <c r="J52"/>
  <c r="G52"/>
  <c r="F52"/>
  <c r="J51"/>
  <c r="G51"/>
  <c r="F51" s="1"/>
  <c r="J50"/>
  <c r="G50"/>
  <c r="F50" s="1"/>
  <c r="J49"/>
  <c r="G49"/>
  <c r="F49" s="1"/>
  <c r="J47"/>
  <c r="G47"/>
  <c r="F47"/>
  <c r="L46"/>
  <c r="K46"/>
  <c r="J46" s="1"/>
  <c r="I46"/>
  <c r="I7" s="1"/>
  <c r="H46"/>
  <c r="G46" s="1"/>
  <c r="F46" s="1"/>
  <c r="G44"/>
  <c r="F44" s="1"/>
  <c r="G43"/>
  <c r="F43" s="1"/>
  <c r="G42"/>
  <c r="F42" s="1"/>
  <c r="G41"/>
  <c r="G40"/>
  <c r="F40" s="1"/>
  <c r="G39"/>
  <c r="G37"/>
  <c r="F37" s="1"/>
  <c r="G36"/>
  <c r="G35"/>
  <c r="F35" s="1"/>
  <c r="G34"/>
  <c r="F34" s="1"/>
  <c r="G33"/>
  <c r="F33" s="1"/>
  <c r="G32"/>
  <c r="G31"/>
  <c r="F31" s="1"/>
  <c r="G30"/>
  <c r="F30" s="1"/>
  <c r="G29"/>
  <c r="F29" s="1"/>
  <c r="G28"/>
  <c r="G27"/>
  <c r="F27" s="1"/>
  <c r="G26"/>
  <c r="F26" s="1"/>
  <c r="G25"/>
  <c r="F25" s="1"/>
  <c r="G24"/>
  <c r="G23"/>
  <c r="F23" s="1"/>
  <c r="G22"/>
  <c r="G21"/>
  <c r="F21" s="1"/>
  <c r="G20"/>
  <c r="G19"/>
  <c r="F19" s="1"/>
  <c r="G18"/>
  <c r="G17"/>
  <c r="J9"/>
  <c r="G9"/>
  <c r="F9" s="1"/>
  <c r="J56" i="2"/>
  <c r="G56"/>
  <c r="F56"/>
  <c r="E56"/>
  <c r="J55"/>
  <c r="G55"/>
  <c r="F55" s="1"/>
  <c r="E55" s="1"/>
  <c r="J54"/>
  <c r="G54"/>
  <c r="F54" s="1"/>
  <c r="E54" s="1"/>
  <c r="J53"/>
  <c r="G53"/>
  <c r="F53"/>
  <c r="E53"/>
  <c r="J52"/>
  <c r="G52"/>
  <c r="F52" s="1"/>
  <c r="E52" s="1"/>
  <c r="J51"/>
  <c r="G51"/>
  <c r="F51" s="1"/>
  <c r="E51" s="1"/>
  <c r="J50"/>
  <c r="H50"/>
  <c r="G50" s="1"/>
  <c r="J49"/>
  <c r="F49"/>
  <c r="E49"/>
  <c r="J48"/>
  <c r="G48"/>
  <c r="F48"/>
  <c r="E48"/>
  <c r="J47"/>
  <c r="H47"/>
  <c r="G47"/>
  <c r="F47"/>
  <c r="E47"/>
  <c r="J46"/>
  <c r="F46"/>
  <c r="E46"/>
  <c r="J45"/>
  <c r="G45"/>
  <c r="E45"/>
  <c r="J44"/>
  <c r="G44"/>
  <c r="E44"/>
  <c r="J43"/>
  <c r="G43"/>
  <c r="E43"/>
  <c r="J42"/>
  <c r="G42"/>
  <c r="E42" s="1"/>
  <c r="J41"/>
  <c r="G41"/>
  <c r="E41"/>
  <c r="J40"/>
  <c r="G40"/>
  <c r="J39"/>
  <c r="G39"/>
  <c r="E39" s="1"/>
  <c r="J38"/>
  <c r="G38"/>
  <c r="E38" s="1"/>
  <c r="J37"/>
  <c r="G37"/>
  <c r="J36"/>
  <c r="G36"/>
  <c r="J35"/>
  <c r="G35"/>
  <c r="E35"/>
  <c r="J34"/>
  <c r="G34"/>
  <c r="E34"/>
  <c r="J33"/>
  <c r="G33"/>
  <c r="J32"/>
  <c r="G32"/>
  <c r="J31"/>
  <c r="G31"/>
  <c r="E31"/>
  <c r="J30"/>
  <c r="G30"/>
  <c r="E30" s="1"/>
  <c r="J29"/>
  <c r="G29"/>
  <c r="E29"/>
  <c r="J28"/>
  <c r="G28"/>
  <c r="E28"/>
  <c r="J27"/>
  <c r="G27"/>
  <c r="E27"/>
  <c r="J26"/>
  <c r="G26"/>
  <c r="E26"/>
  <c r="J25"/>
  <c r="G25"/>
  <c r="E25"/>
  <c r="J24"/>
  <c r="G24"/>
  <c r="E24"/>
  <c r="J23"/>
  <c r="G23"/>
  <c r="E23"/>
  <c r="J22"/>
  <c r="G22"/>
  <c r="E22"/>
  <c r="J21"/>
  <c r="G21"/>
  <c r="E21"/>
  <c r="J20"/>
  <c r="G20"/>
  <c r="E20"/>
  <c r="J19"/>
  <c r="G19"/>
  <c r="E19"/>
  <c r="J18"/>
  <c r="G18"/>
  <c r="E18"/>
  <c r="J17"/>
  <c r="G17"/>
  <c r="E17"/>
  <c r="J16"/>
  <c r="G16"/>
  <c r="E16"/>
  <c r="J15"/>
  <c r="G15"/>
  <c r="E15"/>
  <c r="J14"/>
  <c r="G14"/>
  <c r="E14"/>
  <c r="J13"/>
  <c r="G13"/>
  <c r="E13"/>
  <c r="J12"/>
  <c r="G12"/>
  <c r="E12"/>
  <c r="J11"/>
  <c r="G11"/>
  <c r="E11"/>
  <c r="J10"/>
  <c r="G10"/>
  <c r="E10"/>
  <c r="J9"/>
  <c r="G9"/>
  <c r="F9"/>
  <c r="E9"/>
  <c r="V8"/>
  <c r="U8"/>
  <c r="T8"/>
  <c r="S8"/>
  <c r="R8"/>
  <c r="Q8"/>
  <c r="P8"/>
  <c r="O8"/>
  <c r="N8"/>
  <c r="M8"/>
  <c r="L8"/>
  <c r="K8"/>
  <c r="J8"/>
  <c r="I8"/>
  <c r="V7"/>
  <c r="U7"/>
  <c r="T7"/>
  <c r="S7"/>
  <c r="R7"/>
  <c r="Q7"/>
  <c r="P7"/>
  <c r="O7"/>
  <c r="N7"/>
  <c r="M7"/>
  <c r="L7"/>
  <c r="K7"/>
  <c r="J7"/>
  <c r="I7"/>
  <c r="H7"/>
  <c r="G7"/>
  <c r="F7"/>
  <c r="L23" i="1"/>
  <c r="K23"/>
  <c r="J23"/>
  <c r="I23"/>
  <c r="F23"/>
  <c r="E23"/>
  <c r="B19"/>
  <c r="G11"/>
  <c r="D11"/>
  <c r="M10"/>
  <c r="L10"/>
  <c r="K10"/>
  <c r="J10"/>
  <c r="I10"/>
  <c r="H10"/>
  <c r="H23" s="1"/>
  <c r="G10"/>
  <c r="G23" s="1"/>
  <c r="D10"/>
  <c r="D23" s="1"/>
  <c r="G9"/>
  <c r="D9"/>
  <c r="G8"/>
  <c r="D8"/>
  <c r="H7"/>
  <c r="G7"/>
  <c r="D7"/>
  <c r="B7"/>
  <c r="B18" s="1"/>
  <c r="B23" s="1"/>
  <c r="E43" i="5" l="1"/>
  <c r="E51" s="1"/>
  <c r="I43"/>
  <c r="I51" s="1"/>
  <c r="H7" i="3"/>
  <c r="F22"/>
  <c r="F41"/>
  <c r="K7"/>
  <c r="F11"/>
  <c r="F50" i="2"/>
  <c r="G8"/>
  <c r="H8"/>
  <c r="J8" i="3"/>
  <c r="J7" s="1"/>
  <c r="F14"/>
  <c r="F10"/>
  <c r="G8"/>
  <c r="G7" s="1"/>
  <c r="E50" i="2" l="1"/>
  <c r="E8" s="1"/>
  <c r="F8"/>
  <c r="F8" i="3"/>
  <c r="F7" s="1"/>
</calcChain>
</file>

<file path=xl/sharedStrings.xml><?xml version="1.0" encoding="utf-8"?>
<sst xmlns="http://schemas.openxmlformats.org/spreadsheetml/2006/main" count="923" uniqueCount="313">
  <si>
    <t>2019年收支总体情况表</t>
  </si>
  <si>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</si>
  <si>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</si>
  <si>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</si>
  <si>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</si>
  <si>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</si>
  <si>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</si>
  <si>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</si>
  <si>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</si>
  <si>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</si>
  <si>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</si>
  <si>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</si>
  <si>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</si>
  <si>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</si>
  <si>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</si>
  <si>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</si>
  <si>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</si>
  <si>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</si>
  <si>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</si>
  <si>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</si>
  <si>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</si>
  <si>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</si>
  <si>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</si>
  <si>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</si>
  <si>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</si>
  <si>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</si>
  <si>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</si>
  <si>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</si>
  <si>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</si>
  <si>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</si>
  <si>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</si>
  <si>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</si>
  <si>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</si>
  <si>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</si>
  <si>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</si>
  <si>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</si>
  <si>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</si>
  <si>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</si>
  <si>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</si>
  <si>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</si>
  <si>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</si>
  <si>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</si>
  <si>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单位名称:偃师市民政局</t>
  </si>
  <si>
    <t>偃师市民政局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</si>
  <si>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</si>
  <si>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</si>
  <si>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</si>
  <si>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</si>
  <si>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</si>
  <si>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</si>
  <si>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</si>
  <si>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</si>
  <si>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</si>
  <si>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</si>
  <si>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</si>
  <si>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</si>
  <si>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</si>
  <si>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</si>
  <si>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</si>
  <si>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</si>
  <si>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</si>
  <si>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</si>
  <si>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</si>
  <si>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</si>
  <si>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</si>
  <si>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</si>
  <si>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</si>
  <si>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</si>
  <si>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</si>
  <si>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</si>
  <si>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民政系统</t>
  </si>
  <si>
    <t>208</t>
  </si>
  <si>
    <t>02</t>
  </si>
  <si>
    <t>01</t>
  </si>
  <si>
    <t xml:space="preserve">    行政运行</t>
  </si>
  <si>
    <t xml:space="preserve">    一般行政管理事务</t>
  </si>
  <si>
    <t>07</t>
  </si>
  <si>
    <t xml:space="preserve">    行政区划和地名管理</t>
  </si>
  <si>
    <t>08</t>
  </si>
  <si>
    <t xml:space="preserve">    基层政权和社区建设</t>
  </si>
  <si>
    <t>99</t>
  </si>
  <si>
    <t xml:space="preserve">    其他民政管理事务支出</t>
  </si>
  <si>
    <t>05</t>
  </si>
  <si>
    <t>04</t>
  </si>
  <si>
    <t xml:space="preserve">    未归口管理的行政单位离退休</t>
  </si>
  <si>
    <t xml:space="preserve">    机关事业单位基本养老保险缴费支出</t>
  </si>
  <si>
    <t xml:space="preserve">    死亡抚恤</t>
  </si>
  <si>
    <t>03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</si>
  <si>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</si>
  <si>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</si>
  <si>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</si>
  <si>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</si>
  <si>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>09</t>
  </si>
  <si>
    <t xml:space="preserve">    退役士兵安置</t>
  </si>
  <si>
    <t xml:space="preserve">    军队移交政府的离退休人员安置</t>
  </si>
  <si>
    <t xml:space="preserve">    退役士兵管理教育</t>
  </si>
  <si>
    <t xml:space="preserve">    其他退役安置支出</t>
  </si>
  <si>
    <t>10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</si>
  <si>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</si>
  <si>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</si>
  <si>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</si>
  <si>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</si>
  <si>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>11</t>
  </si>
  <si>
    <t xml:space="preserve">    残疾人生活和护理补贴</t>
  </si>
  <si>
    <t>19</t>
  </si>
  <si>
    <t xml:space="preserve">    城市最低生活保障金支出</t>
  </si>
  <si>
    <t xml:space="preserve">    农村最低生活保障金支出</t>
  </si>
  <si>
    <t>20</t>
  </si>
  <si>
    <t xml:space="preserve">    临时救助支出</t>
  </si>
  <si>
    <t>21</t>
  </si>
  <si>
    <t xml:space="preserve">    农村五保供养支出</t>
  </si>
  <si>
    <t>25</t>
  </si>
  <si>
    <t xml:space="preserve">    其他农村生活救助</t>
  </si>
  <si>
    <t>28</t>
  </si>
  <si>
    <t xml:space="preserve">    拥军优属</t>
  </si>
  <si>
    <t xml:space="preserve">    其他退役军人事务管理支出</t>
  </si>
  <si>
    <t xml:space="preserve">    其他社会保障和就业支出</t>
  </si>
  <si>
    <t>210</t>
  </si>
  <si>
    <t xml:space="preserve">    行政单位医疗</t>
  </si>
  <si>
    <t>13</t>
  </si>
  <si>
    <t xml:space="preserve">    城乡医疗救助</t>
  </si>
  <si>
    <t>14</t>
  </si>
  <si>
    <t xml:space="preserve">    优抚对象医疗补助</t>
  </si>
  <si>
    <t>221</t>
  </si>
  <si>
    <t xml:space="preserve">    住房公积金</t>
  </si>
  <si>
    <t>224</t>
  </si>
  <si>
    <t xml:space="preserve">    地方自然灾害生活补助</t>
  </si>
  <si>
    <t>229</t>
  </si>
  <si>
    <t>60</t>
  </si>
  <si>
    <t xml:space="preserve">    用于社会福利的彩票公益金支出</t>
  </si>
  <si>
    <t xml:space="preserve">    用于城乡医疗救助的彩票公益金支出</t>
  </si>
  <si>
    <t xml:space="preserve">  偃师市军队离退休干部管理所</t>
  </si>
  <si>
    <t xml:space="preserve">    军队移交政府离退休干部管理机构</t>
  </si>
  <si>
    <t xml:space="preserve">  偃师市社会福利中心</t>
  </si>
  <si>
    <t xml:space="preserve">    流浪乞讨人员救助支出</t>
  </si>
  <si>
    <t xml:space="preserve">    事业单位医疗</t>
  </si>
  <si>
    <t xml:space="preserve">    用于其他社会公益事业的彩票公益金支出</t>
  </si>
  <si>
    <t>2019年部门支出总体情况表</t>
  </si>
  <si>
    <t>科目编码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</si>
  <si>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</si>
  <si>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</si>
  <si>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</si>
  <si>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</si>
  <si>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</si>
  <si>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</si>
  <si>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</si>
  <si>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单位名称：偃师市民政局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</si>
  <si>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</si>
  <si>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</si>
  <si>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</si>
  <si>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</si>
  <si>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</si>
  <si>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</si>
  <si>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</si>
  <si>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</si>
  <si>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</si>
  <si>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</si>
  <si>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</si>
  <si>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</si>
  <si>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</si>
  <si>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</si>
  <si>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</si>
  <si>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</si>
  <si>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</si>
  <si>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</si>
  <si>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</si>
  <si>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</si>
  <si>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</si>
  <si>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</si>
  <si>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</si>
  <si>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</si>
  <si>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</si>
  <si>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</si>
  <si>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</si>
  <si>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</si>
  <si>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</si>
  <si>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</si>
  <si>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</si>
  <si>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</si>
  <si>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</si>
  <si>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</si>
  <si>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</si>
  <si>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</si>
  <si>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</si>
  <si>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</si>
  <si>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</si>
  <si>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</si>
  <si>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人员经费支出</t>
  </si>
  <si>
    <t>公用经费支出</t>
  </si>
  <si>
    <t>用于社会福利的彩票公益金支出</t>
  </si>
  <si>
    <t xml:space="preserve">  用于城乡医疗救助的彩票公益金支出</t>
  </si>
  <si>
    <t>2019年一般公共预算基本支出情况表</t>
  </si>
  <si>
    <t>单位名称：</t>
  </si>
  <si>
    <t>部门预算经济分类</t>
  </si>
  <si>
    <t>政府预算经济分类</t>
  </si>
  <si>
    <t>2019年</t>
  </si>
  <si>
    <t>上年一般公共预算结转</t>
  </si>
  <si>
    <t>工资福利支出</t>
  </si>
  <si>
    <t>工资奖金津补贴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</si>
  <si>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</si>
  <si>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</si>
  <si>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</si>
  <si>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</si>
  <si>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>社会保障交费</t>
  </si>
  <si>
    <t>301</t>
  </si>
  <si>
    <t>12</t>
  </si>
  <si>
    <t>住房公积金</t>
  </si>
  <si>
    <t xml:space="preserve">  其他工资福利支出</t>
  </si>
  <si>
    <t>商品和服务支出</t>
  </si>
  <si>
    <t>办公经费</t>
  </si>
  <si>
    <t xml:space="preserve">  办公费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</si>
  <si>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</si>
  <si>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</si>
  <si>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</si>
  <si>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</si>
  <si>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</si>
  <si>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</si>
  <si>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>离退休费</t>
  </si>
  <si>
    <t xml:space="preserve">  离休费</t>
  </si>
  <si>
    <t xml:space="preserve">  退休费</t>
  </si>
  <si>
    <t>303</t>
  </si>
  <si>
    <t>生活补助</t>
  </si>
  <si>
    <t>社会福利和救助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</si>
  <si>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</si>
  <si>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</si>
  <si>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</si>
  <si>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</si>
  <si>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</si>
  <si>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</si>
  <si>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</si>
  <si>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</si>
  <si>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</si>
  <si>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</si>
  <si>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</si>
  <si>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0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</si>
  <si>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</si>
  <si>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</si>
  <si>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</si>
  <si>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</si>
  <si>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</si>
  <si>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</si>
  <si>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</si>
  <si>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</si>
  <si>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</si>
  <si>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</si>
  <si>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</si>
  <si>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</si>
  <si>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</si>
  <si>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</si>
  <si>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</si>
  <si>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</si>
  <si>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</si>
  <si>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</si>
  <si>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</si>
  <si>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</si>
  <si>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</si>
  <si>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</si>
  <si>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办公费</t>
  </si>
  <si>
    <t>工会经费</t>
  </si>
  <si>
    <t>福利费</t>
  </si>
  <si>
    <t>其他交通费用</t>
  </si>
  <si>
    <t>2019年预算项目支出绩效目标表</t>
  </si>
  <si>
    <t>项目名称</t>
  </si>
  <si>
    <t>退役士兵职业教育和技能培训</t>
  </si>
  <si>
    <t>主管部门</t>
  </si>
  <si>
    <t>实施单位</t>
  </si>
  <si>
    <t>优抚科</t>
  </si>
  <si>
    <t>项目概况</t>
  </si>
  <si>
    <t>项目类别</t>
  </si>
  <si>
    <t>专项</t>
  </si>
  <si>
    <t>项目属性</t>
  </si>
  <si>
    <t>项目周期</t>
  </si>
  <si>
    <t>常年</t>
  </si>
  <si>
    <t>项目负责人</t>
  </si>
  <si>
    <t>乔军奎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</si>
  <si>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</si>
  <si>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</si>
  <si>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</si>
  <si>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</si>
  <si>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</si>
  <si>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</si>
  <si>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</si>
  <si>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按照上级文件要求加强退役士兵培训</t>
  </si>
  <si>
    <t>政策依据</t>
  </si>
  <si>
    <t>偃民文[2018]72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</si>
  <si>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</si>
  <si>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</si>
  <si>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</si>
  <si>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</si>
  <si>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</si>
  <si>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</si>
  <si>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</si>
  <si>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</si>
  <si>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</si>
  <si>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</si>
  <si>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</si>
  <si>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</si>
  <si>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</si>
  <si>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</si>
  <si>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</si>
  <si>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</si>
  <si>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</si>
  <si>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</si>
  <si>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</si>
  <si>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拥军慰问</t>
  </si>
  <si>
    <t>八一春节慰问部队</t>
  </si>
  <si>
    <t>偃民文[2018]71</t>
  </si>
  <si>
    <t>2019年</t>
    <phoneticPr fontId="7" type="noConversion"/>
  </si>
  <si>
    <t>20</t>
    <phoneticPr fontId="7" type="noConversion"/>
  </si>
  <si>
    <t>01</t>
    <phoneticPr fontId="7" type="noConversion"/>
  </si>
  <si>
    <t>临时救助支出</t>
    <phoneticPr fontId="7" type="noConversion"/>
  </si>
  <si>
    <t xml:space="preserve">  其他社会保障缴费</t>
    <phoneticPr fontId="7" type="noConversion"/>
  </si>
  <si>
    <t>职工基本医疗保险缴费</t>
    <phoneticPr fontId="7" type="noConversion"/>
  </si>
</sst>
</file>

<file path=xl/styles.xml><?xml version="1.0" encoding="utf-8"?>
<styleSheet xmlns="http://schemas.openxmlformats.org/spreadsheetml/2006/main">
  <numFmts count="11">
    <numFmt numFmtId="176" formatCode="#,##0.0"/>
    <numFmt numFmtId="177" formatCode="#,##0_);[Red]\(#,##0\)"/>
    <numFmt numFmtId="178" formatCode="0.00_ "/>
    <numFmt numFmtId="179" formatCode="#,##0.0000"/>
    <numFmt numFmtId="180" formatCode="#,##0.0_);[Red]\(#,##0.0\)"/>
    <numFmt numFmtId="181" formatCode="00"/>
    <numFmt numFmtId="182" formatCode="0000"/>
    <numFmt numFmtId="183" formatCode="#,##0.00_);[Red]\(#,##0.00\)"/>
    <numFmt numFmtId="184" formatCode="#,##0.00_ "/>
    <numFmt numFmtId="185" formatCode="* #,##0.00;* \-#,##0.00;* &quot;&quot;??;@"/>
    <numFmt numFmtId="186" formatCode="0.00_);[Red]\(0.00\)"/>
  </numFmts>
  <fonts count="18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6"/>
      <name val="宋体"/>
      <family val="3"/>
      <charset val="134"/>
    </font>
    <font>
      <sz val="11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6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0"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2" fillId="2" borderId="3" xfId="58" applyFont="1" applyFill="1" applyBorder="1" applyAlignment="1">
      <alignment horizontal="center" vertical="center" wrapText="1"/>
    </xf>
    <xf numFmtId="0" fontId="0" fillId="0" borderId="0" xfId="0" applyNumberFormat="1" applyFill="1">
      <alignment vertical="center"/>
    </xf>
    <xf numFmtId="0" fontId="0" fillId="0" borderId="2" xfId="0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63" applyFont="1" applyFill="1" applyAlignment="1">
      <alignment vertical="center"/>
    </xf>
    <xf numFmtId="0" fontId="0" fillId="0" borderId="0" xfId="63" applyFont="1" applyFill="1" applyAlignment="1">
      <alignment vertical="center"/>
    </xf>
    <xf numFmtId="0" fontId="17" fillId="0" borderId="0" xfId="63" applyFill="1" applyAlignment="1">
      <alignment vertical="center"/>
    </xf>
    <xf numFmtId="0" fontId="5" fillId="0" borderId="0" xfId="63" applyFont="1" applyFill="1" applyAlignment="1">
      <alignment vertical="center"/>
    </xf>
    <xf numFmtId="0" fontId="5" fillId="0" borderId="0" xfId="63" applyFont="1" applyFill="1" applyAlignment="1">
      <alignment horizontal="right" vertical="center"/>
    </xf>
    <xf numFmtId="0" fontId="6" fillId="0" borderId="2" xfId="63" applyFont="1" applyFill="1" applyBorder="1" applyAlignment="1">
      <alignment horizontal="center" vertical="center" wrapText="1"/>
    </xf>
    <xf numFmtId="0" fontId="6" fillId="0" borderId="2" xfId="18" applyFont="1" applyFill="1" applyBorder="1" applyAlignment="1">
      <alignment horizontal="center" vertical="center" wrapText="1"/>
    </xf>
    <xf numFmtId="0" fontId="0" fillId="0" borderId="2" xfId="18" applyFont="1" applyFill="1" applyBorder="1" applyAlignment="1">
      <alignment vertical="center" wrapText="1"/>
    </xf>
    <xf numFmtId="177" fontId="17" fillId="0" borderId="2" xfId="63" applyNumberFormat="1" applyFill="1" applyBorder="1" applyAlignment="1">
      <alignment horizontal="right" vertical="center" wrapText="1"/>
    </xf>
    <xf numFmtId="0" fontId="0" fillId="0" borderId="2" xfId="19" applyFont="1" applyFill="1" applyBorder="1" applyAlignment="1">
      <alignment vertical="center"/>
    </xf>
    <xf numFmtId="179" fontId="17" fillId="0" borderId="2" xfId="63" applyNumberFormat="1" applyFill="1" applyBorder="1" applyAlignment="1">
      <alignment horizontal="right" vertical="center" wrapText="1"/>
    </xf>
    <xf numFmtId="0" fontId="6" fillId="0" borderId="2" xfId="18" applyFont="1" applyFill="1" applyBorder="1" applyAlignment="1">
      <alignment horizontal="center" vertical="center"/>
    </xf>
    <xf numFmtId="177" fontId="6" fillId="0" borderId="2" xfId="63" applyNumberFormat="1" applyFont="1" applyFill="1" applyBorder="1" applyAlignment="1">
      <alignment horizontal="right" vertical="center" wrapText="1"/>
    </xf>
    <xf numFmtId="0" fontId="6" fillId="0" borderId="2" xfId="63" applyFont="1" applyFill="1" applyBorder="1" applyAlignment="1">
      <alignment horizontal="center" vertical="center"/>
    </xf>
    <xf numFmtId="0" fontId="0" fillId="0" borderId="2" xfId="18" applyFont="1" applyFill="1" applyBorder="1" applyAlignment="1">
      <alignment horizontal="left" vertical="center"/>
    </xf>
    <xf numFmtId="177" fontId="0" fillId="0" borderId="2" xfId="63" applyNumberFormat="1" applyFont="1" applyFill="1" applyBorder="1" applyAlignment="1">
      <alignment horizontal="right" vertical="center" wrapText="1"/>
    </xf>
    <xf numFmtId="0" fontId="0" fillId="0" borderId="2" xfId="63" applyFont="1" applyFill="1" applyBorder="1" applyAlignment="1">
      <alignment vertical="center"/>
    </xf>
    <xf numFmtId="0" fontId="17" fillId="0" borderId="2" xfId="63" applyFill="1" applyBorder="1" applyAlignment="1">
      <alignment vertical="center"/>
    </xf>
    <xf numFmtId="177" fontId="17" fillId="0" borderId="0" xfId="63" applyNumberFormat="1" applyFill="1" applyAlignment="1">
      <alignment vertical="center"/>
    </xf>
    <xf numFmtId="0" fontId="5" fillId="0" borderId="0" xfId="66" applyFont="1" applyFill="1">
      <alignment vertical="center"/>
    </xf>
    <xf numFmtId="0" fontId="0" fillId="0" borderId="0" xfId="66" applyFont="1" applyFill="1">
      <alignment vertical="center"/>
    </xf>
    <xf numFmtId="0" fontId="7" fillId="0" borderId="0" xfId="66" applyFill="1">
      <alignment vertical="center"/>
    </xf>
    <xf numFmtId="49" fontId="5" fillId="0" borderId="1" xfId="64" applyNumberFormat="1" applyFont="1" applyFill="1" applyBorder="1" applyAlignment="1" applyProtection="1">
      <alignment vertical="center"/>
    </xf>
    <xf numFmtId="180" fontId="5" fillId="0" borderId="0" xfId="15" applyNumberFormat="1" applyFont="1" applyFill="1" applyAlignment="1" applyProtection="1">
      <alignment vertical="center"/>
    </xf>
    <xf numFmtId="180" fontId="5" fillId="0" borderId="1" xfId="15" applyNumberFormat="1" applyFont="1" applyFill="1" applyBorder="1" applyAlignment="1" applyProtection="1">
      <alignment vertical="center"/>
    </xf>
    <xf numFmtId="0" fontId="5" fillId="0" borderId="2" xfId="15" applyNumberFormat="1" applyFont="1" applyFill="1" applyBorder="1" applyAlignment="1" applyProtection="1">
      <alignment horizontal="center" vertical="center" wrapText="1"/>
    </xf>
    <xf numFmtId="0" fontId="5" fillId="0" borderId="2" xfId="15" applyNumberFormat="1" applyFont="1" applyFill="1" applyBorder="1" applyAlignment="1" applyProtection="1">
      <alignment horizontal="center" vertical="center"/>
    </xf>
    <xf numFmtId="182" fontId="5" fillId="0" borderId="2" xfId="15" applyNumberFormat="1" applyFont="1" applyFill="1" applyBorder="1" applyAlignment="1" applyProtection="1">
      <alignment horizontal="center" vertical="center"/>
    </xf>
    <xf numFmtId="0" fontId="5" fillId="0" borderId="2" xfId="66" applyFont="1" applyFill="1" applyBorder="1" applyAlignment="1">
      <alignment horizontal="center" vertical="center"/>
    </xf>
    <xf numFmtId="49" fontId="5" fillId="0" borderId="2" xfId="66" applyNumberFormat="1" applyFont="1" applyFill="1" applyBorder="1" applyAlignment="1">
      <alignment horizontal="left" vertical="center"/>
    </xf>
    <xf numFmtId="49" fontId="5" fillId="0" borderId="2" xfId="15" applyNumberFormat="1" applyFont="1" applyFill="1" applyBorder="1" applyAlignment="1">
      <alignment horizontal="left" vertical="center"/>
    </xf>
    <xf numFmtId="49" fontId="5" fillId="0" borderId="2" xfId="15" applyNumberFormat="1" applyFont="1" applyFill="1" applyBorder="1" applyAlignment="1">
      <alignment horizontal="left" vertical="center" wrapText="1"/>
    </xf>
    <xf numFmtId="49" fontId="5" fillId="0" borderId="2" xfId="15" applyNumberFormat="1" applyFont="1" applyFill="1" applyBorder="1" applyAlignment="1">
      <alignment horizontal="right" vertical="center"/>
    </xf>
    <xf numFmtId="183" fontId="5" fillId="0" borderId="2" xfId="15" applyNumberFormat="1" applyFont="1" applyFill="1" applyBorder="1" applyAlignment="1">
      <alignment horizontal="right" vertical="center"/>
    </xf>
    <xf numFmtId="0" fontId="0" fillId="0" borderId="0" xfId="15" applyFont="1" applyFill="1" applyAlignment="1"/>
    <xf numFmtId="180" fontId="5" fillId="0" borderId="1" xfId="15" applyNumberFormat="1" applyFont="1" applyFill="1" applyBorder="1" applyAlignment="1" applyProtection="1">
      <alignment horizontal="right" vertical="center"/>
    </xf>
    <xf numFmtId="0" fontId="8" fillId="0" borderId="0" xfId="49" applyFont="1" applyFill="1">
      <alignment vertical="center"/>
    </xf>
    <xf numFmtId="0" fontId="0" fillId="0" borderId="0" xfId="49" applyFont="1" applyFill="1">
      <alignment vertical="center"/>
    </xf>
    <xf numFmtId="0" fontId="17" fillId="0" borderId="0" xfId="49" applyFill="1">
      <alignment vertical="center"/>
    </xf>
    <xf numFmtId="0" fontId="9" fillId="0" borderId="0" xfId="49" applyFont="1" applyFill="1" applyAlignment="1">
      <alignment vertical="center"/>
    </xf>
    <xf numFmtId="0" fontId="5" fillId="0" borderId="0" xfId="49" applyFont="1" applyFill="1" applyAlignment="1">
      <alignment horizontal="right" vertical="center"/>
    </xf>
    <xf numFmtId="0" fontId="6" fillId="0" borderId="2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0" fillId="0" borderId="2" xfId="49" applyFont="1" applyFill="1" applyBorder="1" applyAlignment="1">
      <alignment horizontal="center" vertical="center"/>
    </xf>
    <xf numFmtId="184" fontId="0" fillId="0" borderId="2" xfId="49" applyNumberFormat="1" applyFont="1" applyFill="1" applyBorder="1" applyAlignment="1">
      <alignment horizontal="right" vertical="center"/>
    </xf>
    <xf numFmtId="0" fontId="0" fillId="0" borderId="2" xfId="49" applyFont="1" applyFill="1" applyBorder="1">
      <alignment vertical="center"/>
    </xf>
    <xf numFmtId="0" fontId="10" fillId="0" borderId="0" xfId="69" applyFont="1" applyFill="1" applyBorder="1" applyAlignment="1">
      <alignment horizontal="center" vertical="center"/>
    </xf>
    <xf numFmtId="0" fontId="3" fillId="0" borderId="0" xfId="69" applyFill="1">
      <alignment vertical="center"/>
    </xf>
    <xf numFmtId="0" fontId="2" fillId="0" borderId="21" xfId="69" applyFont="1" applyFill="1" applyBorder="1" applyAlignment="1">
      <alignment horizontal="center" vertical="center" wrapText="1"/>
    </xf>
    <xf numFmtId="0" fontId="2" fillId="0" borderId="22" xfId="69" applyFont="1" applyFill="1" applyBorder="1" applyAlignment="1">
      <alignment horizontal="center" vertical="center" wrapText="1"/>
    </xf>
    <xf numFmtId="0" fontId="2" fillId="0" borderId="23" xfId="69" applyFont="1" applyFill="1" applyBorder="1" applyAlignment="1">
      <alignment horizontal="center" vertical="center" wrapText="1"/>
    </xf>
    <xf numFmtId="0" fontId="2" fillId="0" borderId="2" xfId="69" applyFont="1" applyFill="1" applyBorder="1" applyAlignment="1">
      <alignment horizontal="center" vertical="center" wrapText="1"/>
    </xf>
    <xf numFmtId="49" fontId="2" fillId="2" borderId="2" xfId="58" applyNumberFormat="1" applyFont="1" applyFill="1" applyBorder="1" applyAlignment="1">
      <alignment horizontal="left" vertical="center" wrapText="1"/>
    </xf>
    <xf numFmtId="0" fontId="2" fillId="2" borderId="2" xfId="58" applyFont="1" applyFill="1" applyBorder="1" applyAlignment="1">
      <alignment vertical="center" wrapText="1"/>
    </xf>
    <xf numFmtId="4" fontId="7" fillId="0" borderId="2" xfId="0" applyNumberFormat="1" applyFont="1" applyFill="1" applyBorder="1" applyAlignment="1" applyProtection="1">
      <alignment vertical="center"/>
    </xf>
    <xf numFmtId="4" fontId="7" fillId="0" borderId="6" xfId="0" applyNumberFormat="1" applyFont="1" applyFill="1" applyBorder="1" applyAlignment="1" applyProtection="1">
      <alignment vertical="center"/>
    </xf>
    <xf numFmtId="0" fontId="2" fillId="2" borderId="3" xfId="58" applyFont="1" applyFill="1" applyBorder="1" applyAlignment="1">
      <alignment vertical="center" wrapText="1"/>
    </xf>
    <xf numFmtId="3" fontId="7" fillId="0" borderId="2" xfId="0" applyNumberFormat="1" applyFont="1" applyFill="1" applyBorder="1" applyAlignment="1" applyProtection="1">
      <alignment vertical="center"/>
    </xf>
    <xf numFmtId="4" fontId="7" fillId="0" borderId="2" xfId="0" applyNumberFormat="1" applyFont="1" applyFill="1" applyBorder="1" applyAlignment="1" applyProtection="1">
      <alignment vertical="center" wrapText="1"/>
    </xf>
    <xf numFmtId="0" fontId="2" fillId="0" borderId="28" xfId="69" applyFont="1" applyFill="1" applyBorder="1" applyAlignment="1">
      <alignment horizontal="center" vertical="center" wrapText="1"/>
    </xf>
    <xf numFmtId="0" fontId="5" fillId="0" borderId="0" xfId="66" applyFont="1" applyFill="1" applyAlignment="1">
      <alignment vertical="center"/>
    </xf>
    <xf numFmtId="0" fontId="5" fillId="0" borderId="2" xfId="66" applyFont="1" applyFill="1" applyBorder="1" applyAlignment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11" fillId="0" borderId="3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2" xfId="66" applyFont="1" applyFill="1" applyBorder="1" applyAlignment="1">
      <alignment horizontal="center" vertical="center"/>
    </xf>
    <xf numFmtId="49" fontId="2" fillId="2" borderId="2" xfId="58" applyNumberFormat="1" applyFont="1" applyFill="1" applyBorder="1" applyAlignment="1">
      <alignment horizontal="left" vertical="center" wrapText="1"/>
    </xf>
    <xf numFmtId="182" fontId="5" fillId="0" borderId="2" xfId="15" applyNumberFormat="1" applyFont="1" applyFill="1" applyBorder="1" applyAlignment="1" applyProtection="1">
      <alignment horizontal="center" vertical="center"/>
    </xf>
    <xf numFmtId="0" fontId="5" fillId="0" borderId="2" xfId="15" applyNumberFormat="1" applyFont="1" applyFill="1" applyBorder="1" applyAlignment="1" applyProtection="1">
      <alignment horizontal="center" vertical="center"/>
    </xf>
    <xf numFmtId="0" fontId="5" fillId="0" borderId="0" xfId="66" applyFont="1" applyFill="1" applyAlignment="1">
      <alignment horizontal="center" vertical="center"/>
    </xf>
    <xf numFmtId="49" fontId="2" fillId="2" borderId="0" xfId="58" applyNumberFormat="1" applyFont="1" applyFill="1" applyAlignment="1">
      <alignment horizontal="left" vertical="center" wrapText="1"/>
    </xf>
    <xf numFmtId="182" fontId="5" fillId="0" borderId="0" xfId="15" applyNumberFormat="1" applyFont="1" applyFill="1" applyAlignment="1" applyProtection="1">
      <alignment horizontal="center" vertical="center"/>
    </xf>
    <xf numFmtId="0" fontId="5" fillId="0" borderId="0" xfId="15" applyNumberFormat="1" applyFont="1" applyFill="1" applyAlignment="1" applyProtection="1">
      <alignment horizontal="center" vertical="center"/>
    </xf>
    <xf numFmtId="0" fontId="5" fillId="0" borderId="0" xfId="66" applyFont="1" applyFill="1" applyBorder="1" applyAlignment="1">
      <alignment vertical="center"/>
    </xf>
    <xf numFmtId="0" fontId="5" fillId="0" borderId="0" xfId="66" applyFont="1" applyFill="1" applyBorder="1" applyAlignment="1">
      <alignment vertical="center"/>
    </xf>
    <xf numFmtId="0" fontId="5" fillId="0" borderId="5" xfId="66" applyFont="1" applyFill="1" applyBorder="1" applyAlignment="1">
      <alignment vertical="center"/>
    </xf>
    <xf numFmtId="0" fontId="7" fillId="0" borderId="0" xfId="67" applyFill="1" applyAlignment="1">
      <alignment vertical="center"/>
    </xf>
    <xf numFmtId="0" fontId="0" fillId="0" borderId="0" xfId="67" applyFont="1" applyFill="1" applyAlignment="1"/>
    <xf numFmtId="0" fontId="5" fillId="0" borderId="0" xfId="67" applyFont="1" applyFill="1" applyAlignment="1"/>
    <xf numFmtId="0" fontId="7" fillId="0" borderId="0" xfId="67" applyFill="1" applyAlignment="1">
      <alignment wrapText="1"/>
    </xf>
    <xf numFmtId="0" fontId="7" fillId="0" borderId="0" xfId="67" applyFill="1" applyAlignment="1"/>
    <xf numFmtId="185" fontId="5" fillId="0" borderId="0" xfId="67" applyNumberFormat="1" applyFont="1" applyFill="1" applyBorder="1" applyAlignment="1" applyProtection="1">
      <alignment vertical="center" wrapText="1"/>
    </xf>
    <xf numFmtId="185" fontId="9" fillId="0" borderId="0" xfId="67" applyNumberFormat="1" applyFont="1" applyFill="1" applyBorder="1" applyAlignment="1" applyProtection="1">
      <alignment vertical="center" wrapText="1"/>
    </xf>
    <xf numFmtId="185" fontId="5" fillId="0" borderId="2" xfId="67" applyNumberFormat="1" applyFont="1" applyFill="1" applyBorder="1" applyAlignment="1" applyProtection="1">
      <alignment horizontal="centerContinuous" vertical="center"/>
    </xf>
    <xf numFmtId="0" fontId="5" fillId="0" borderId="5" xfId="64" applyFont="1" applyFill="1" applyBorder="1" applyAlignment="1">
      <alignment horizontal="center" vertical="center"/>
    </xf>
    <xf numFmtId="180" fontId="5" fillId="0" borderId="2" xfId="67" applyNumberFormat="1" applyFont="1" applyFill="1" applyBorder="1" applyAlignment="1" applyProtection="1">
      <alignment horizontal="centerContinuous" vertical="center"/>
    </xf>
    <xf numFmtId="180" fontId="5" fillId="0" borderId="2" xfId="67" applyNumberFormat="1" applyFont="1" applyFill="1" applyBorder="1" applyAlignment="1" applyProtection="1">
      <alignment horizontal="center" vertical="center" wrapText="1"/>
    </xf>
    <xf numFmtId="176" fontId="5" fillId="0" borderId="3" xfId="64" applyNumberFormat="1" applyFont="1" applyFill="1" applyBorder="1" applyAlignment="1">
      <alignment horizontal="left" vertical="center" wrapText="1"/>
    </xf>
    <xf numFmtId="183" fontId="5" fillId="0" borderId="6" xfId="64" applyNumberFormat="1" applyFont="1" applyFill="1" applyBorder="1" applyAlignment="1" applyProtection="1">
      <alignment horizontal="right" vertical="center" wrapText="1"/>
    </xf>
    <xf numFmtId="0" fontId="5" fillId="0" borderId="5" xfId="52" applyFont="1" applyFill="1" applyBorder="1" applyAlignment="1">
      <alignment vertical="center" wrapText="1"/>
    </xf>
    <xf numFmtId="183" fontId="5" fillId="0" borderId="2" xfId="67" applyNumberFormat="1" applyFont="1" applyFill="1" applyBorder="1" applyAlignment="1">
      <alignment horizontal="right" vertical="center" wrapText="1"/>
    </xf>
    <xf numFmtId="183" fontId="5" fillId="0" borderId="2" xfId="64" applyNumberFormat="1" applyFont="1" applyFill="1" applyBorder="1" applyAlignment="1" applyProtection="1">
      <alignment horizontal="right" vertical="center" wrapText="1"/>
    </xf>
    <xf numFmtId="0" fontId="5" fillId="0" borderId="2" xfId="52" applyFont="1" applyFill="1" applyBorder="1" applyAlignment="1">
      <alignment vertical="center" wrapText="1"/>
    </xf>
    <xf numFmtId="183" fontId="5" fillId="0" borderId="7" xfId="64" applyNumberFormat="1" applyFont="1" applyFill="1" applyBorder="1" applyAlignment="1" applyProtection="1">
      <alignment horizontal="right" vertical="center" wrapText="1"/>
    </xf>
    <xf numFmtId="183" fontId="5" fillId="0" borderId="8" xfId="64" applyNumberFormat="1" applyFont="1" applyFill="1" applyBorder="1" applyAlignment="1" applyProtection="1">
      <alignment horizontal="right" vertical="center" wrapText="1"/>
    </xf>
    <xf numFmtId="180" fontId="5" fillId="0" borderId="2" xfId="68" applyNumberFormat="1" applyFont="1" applyFill="1" applyBorder="1" applyAlignment="1">
      <alignment vertical="center" wrapText="1"/>
    </xf>
    <xf numFmtId="0" fontId="5" fillId="0" borderId="3" xfId="68" applyFont="1" applyFill="1" applyBorder="1" applyAlignment="1">
      <alignment vertical="center" wrapText="1"/>
    </xf>
    <xf numFmtId="0" fontId="5" fillId="0" borderId="5" xfId="68" applyFont="1" applyFill="1" applyBorder="1" applyAlignment="1">
      <alignment vertical="center" wrapText="1"/>
    </xf>
    <xf numFmtId="180" fontId="5" fillId="0" borderId="2" xfId="67" applyNumberFormat="1" applyFont="1" applyFill="1" applyBorder="1" applyAlignment="1">
      <alignment horizontal="right" vertical="center" wrapText="1"/>
    </xf>
    <xf numFmtId="0" fontId="5" fillId="0" borderId="3" xfId="67" applyFont="1" applyFill="1" applyBorder="1" applyAlignment="1">
      <alignment horizontal="left" vertical="center" wrapText="1"/>
    </xf>
    <xf numFmtId="0" fontId="5" fillId="0" borderId="5" xfId="67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center" vertical="center" wrapText="1"/>
    </xf>
    <xf numFmtId="0" fontId="5" fillId="0" borderId="3" xfId="64" applyFont="1" applyFill="1" applyBorder="1" applyAlignment="1">
      <alignment vertical="center" wrapText="1"/>
    </xf>
    <xf numFmtId="184" fontId="5" fillId="0" borderId="8" xfId="64" applyNumberFormat="1" applyFont="1" applyFill="1" applyBorder="1" applyAlignment="1" applyProtection="1">
      <alignment horizontal="right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0" fillId="0" borderId="0" xfId="67" applyFont="1" applyFill="1" applyAlignment="1">
      <alignment wrapText="1"/>
    </xf>
    <xf numFmtId="0" fontId="17" fillId="0" borderId="0" xfId="68" applyFill="1">
      <alignment vertical="center"/>
    </xf>
    <xf numFmtId="0" fontId="17" fillId="0" borderId="0" xfId="68" applyFill="1" applyAlignment="1">
      <alignment vertical="center"/>
    </xf>
    <xf numFmtId="0" fontId="5" fillId="0" borderId="2" xfId="67" applyFont="1" applyFill="1" applyBorder="1" applyAlignment="1">
      <alignment horizontal="centerContinuous"/>
    </xf>
    <xf numFmtId="0" fontId="5" fillId="0" borderId="2" xfId="67" applyFont="1" applyFill="1" applyBorder="1" applyAlignment="1">
      <alignment horizontal="centerContinuous" vertical="center"/>
    </xf>
    <xf numFmtId="49" fontId="5" fillId="0" borderId="2" xfId="67" applyNumberFormat="1" applyFont="1" applyFill="1" applyBorder="1" applyAlignment="1">
      <alignment horizontal="center" vertical="center"/>
    </xf>
    <xf numFmtId="183" fontId="5" fillId="0" borderId="2" xfId="67" applyNumberFormat="1" applyFont="1" applyFill="1" applyBorder="1" applyAlignment="1">
      <alignment horizontal="right" vertical="center"/>
    </xf>
    <xf numFmtId="0" fontId="5" fillId="0" borderId="0" xfId="68" applyFont="1" applyFill="1">
      <alignment vertical="center"/>
    </xf>
    <xf numFmtId="183" fontId="5" fillId="0" borderId="2" xfId="67" applyNumberFormat="1" applyFont="1" applyFill="1" applyBorder="1" applyAlignment="1" applyProtection="1">
      <alignment horizontal="right" vertical="center" wrapText="1"/>
    </xf>
    <xf numFmtId="0" fontId="5" fillId="0" borderId="2" xfId="78" applyNumberFormat="1" applyFont="1" applyFill="1" applyBorder="1" applyAlignment="1" applyProtection="1">
      <alignment horizontal="center" vertical="center"/>
    </xf>
    <xf numFmtId="178" fontId="5" fillId="0" borderId="2" xfId="15" applyNumberFormat="1" applyFont="1" applyFill="1" applyBorder="1" applyAlignment="1" applyProtection="1">
      <alignment horizontal="center" vertical="center"/>
    </xf>
    <xf numFmtId="181" fontId="5" fillId="0" borderId="2" xfId="78" applyNumberFormat="1" applyFont="1" applyFill="1" applyBorder="1" applyAlignment="1" applyProtection="1">
      <alignment horizontal="center" vertical="center"/>
    </xf>
    <xf numFmtId="182" fontId="5" fillId="0" borderId="2" xfId="78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 applyProtection="1">
      <alignment vertical="center"/>
    </xf>
    <xf numFmtId="178" fontId="5" fillId="0" borderId="2" xfId="15" applyNumberFormat="1" applyFont="1" applyFill="1" applyBorder="1" applyAlignment="1">
      <alignment horizontal="center" vertical="center"/>
    </xf>
    <xf numFmtId="178" fontId="5" fillId="0" borderId="2" xfId="66" applyNumberFormat="1" applyFont="1" applyFill="1" applyBorder="1" applyAlignment="1">
      <alignment horizontal="center" vertical="center"/>
    </xf>
    <xf numFmtId="0" fontId="7" fillId="0" borderId="0" xfId="65" applyFill="1" applyAlignment="1"/>
    <xf numFmtId="0" fontId="5" fillId="0" borderId="0" xfId="65" applyFont="1" applyFill="1" applyAlignment="1">
      <alignment vertical="center"/>
    </xf>
    <xf numFmtId="0" fontId="5" fillId="0" borderId="2" xfId="65" applyFont="1" applyFill="1" applyBorder="1" applyAlignment="1">
      <alignment horizontal="center" vertical="center"/>
    </xf>
    <xf numFmtId="0" fontId="5" fillId="0" borderId="6" xfId="65" applyFont="1" applyFill="1" applyBorder="1" applyAlignment="1">
      <alignment horizontal="center" vertical="center"/>
    </xf>
    <xf numFmtId="181" fontId="5" fillId="0" borderId="2" xfId="79" applyNumberFormat="1" applyFont="1" applyFill="1" applyBorder="1" applyAlignment="1" applyProtection="1">
      <alignment horizontal="center" vertical="center"/>
    </xf>
    <xf numFmtId="182" fontId="5" fillId="0" borderId="2" xfId="79" applyNumberFormat="1" applyFont="1" applyFill="1" applyBorder="1" applyAlignment="1" applyProtection="1">
      <alignment horizontal="center" vertical="center"/>
    </xf>
    <xf numFmtId="178" fontId="5" fillId="0" borderId="2" xfId="78" applyNumberFormat="1" applyFont="1" applyFill="1" applyBorder="1" applyAlignment="1" applyProtection="1">
      <alignment horizontal="center" vertical="center"/>
    </xf>
    <xf numFmtId="178" fontId="5" fillId="0" borderId="29" xfId="65" applyNumberFormat="1" applyFont="1" applyFill="1" applyBorder="1" applyAlignment="1">
      <alignment horizontal="center" vertical="center"/>
    </xf>
    <xf numFmtId="178" fontId="5" fillId="0" borderId="6" xfId="65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vertical="center"/>
    </xf>
    <xf numFmtId="49" fontId="7" fillId="0" borderId="29" xfId="0" applyNumberFormat="1" applyFont="1" applyFill="1" applyBorder="1" applyAlignment="1" applyProtection="1">
      <alignment vertical="center"/>
    </xf>
    <xf numFmtId="0" fontId="7" fillId="0" borderId="6" xfId="0" applyNumberFormat="1" applyFont="1" applyFill="1" applyBorder="1" applyAlignment="1" applyProtection="1">
      <alignment vertical="center"/>
    </xf>
    <xf numFmtId="178" fontId="7" fillId="0" borderId="6" xfId="0" applyNumberFormat="1" applyFont="1" applyFill="1" applyBorder="1" applyAlignment="1" applyProtection="1">
      <alignment horizontal="center" vertical="center" wrapText="1"/>
    </xf>
    <xf numFmtId="178" fontId="5" fillId="0" borderId="2" xfId="65" applyNumberFormat="1" applyFont="1" applyFill="1" applyBorder="1" applyAlignment="1">
      <alignment horizontal="center" vertical="center"/>
    </xf>
    <xf numFmtId="49" fontId="7" fillId="0" borderId="5" xfId="65" applyNumberFormat="1" applyFont="1" applyFill="1" applyBorder="1" applyAlignment="1">
      <alignment horizontal="center" vertical="center" wrapText="1"/>
    </xf>
    <xf numFmtId="178" fontId="5" fillId="0" borderId="2" xfId="65" applyNumberFormat="1" applyFont="1" applyFill="1" applyBorder="1" applyAlignment="1" applyProtection="1">
      <alignment horizontal="center" vertical="center" wrapText="1"/>
    </xf>
    <xf numFmtId="178" fontId="5" fillId="0" borderId="3" xfId="65" applyNumberFormat="1" applyFont="1" applyFill="1" applyBorder="1" applyAlignment="1" applyProtection="1">
      <alignment horizontal="center" vertical="center" wrapText="1"/>
    </xf>
    <xf numFmtId="178" fontId="7" fillId="0" borderId="2" xfId="65" applyNumberFormat="1" applyFill="1" applyBorder="1" applyAlignment="1">
      <alignment horizontal="center" vertical="center"/>
    </xf>
    <xf numFmtId="0" fontId="7" fillId="0" borderId="0" xfId="65" applyFill="1" applyAlignment="1">
      <alignment horizontal="right" vertical="center"/>
    </xf>
    <xf numFmtId="178" fontId="7" fillId="0" borderId="0" xfId="65" applyNumberFormat="1" applyFill="1" applyAlignment="1"/>
    <xf numFmtId="178" fontId="7" fillId="0" borderId="3" xfId="65" applyNumberFormat="1" applyFont="1" applyFill="1" applyBorder="1" applyAlignment="1" applyProtection="1">
      <alignment horizontal="center" vertical="center" wrapText="1"/>
    </xf>
    <xf numFmtId="178" fontId="7" fillId="0" borderId="2" xfId="65" applyNumberFormat="1" applyFont="1" applyFill="1" applyBorder="1" applyAlignment="1" applyProtection="1">
      <alignment horizontal="center" vertical="center" wrapText="1"/>
    </xf>
    <xf numFmtId="0" fontId="7" fillId="0" borderId="0" xfId="64" applyFill="1" applyAlignment="1"/>
    <xf numFmtId="49" fontId="5" fillId="0" borderId="0" xfId="64" applyNumberFormat="1" applyFont="1" applyFill="1" applyBorder="1" applyAlignment="1" applyProtection="1">
      <alignment vertical="center"/>
    </xf>
    <xf numFmtId="49" fontId="5" fillId="0" borderId="0" xfId="64" applyNumberFormat="1" applyFont="1" applyFill="1" applyBorder="1" applyAlignment="1" applyProtection="1">
      <alignment horizontal="left" vertical="center"/>
    </xf>
    <xf numFmtId="49" fontId="5" fillId="0" borderId="1" xfId="64" applyNumberFormat="1" applyFont="1" applyFill="1" applyBorder="1" applyAlignment="1" applyProtection="1">
      <alignment horizontal="left" vertical="center"/>
    </xf>
    <xf numFmtId="0" fontId="5" fillId="0" borderId="0" xfId="64" applyFont="1" applyFill="1" applyAlignment="1">
      <alignment horizontal="right" vertical="center"/>
    </xf>
    <xf numFmtId="0" fontId="5" fillId="0" borderId="0" xfId="64" applyFont="1" applyFill="1" applyAlignment="1"/>
    <xf numFmtId="0" fontId="12" fillId="0" borderId="34" xfId="64" applyFont="1" applyFill="1" applyBorder="1" applyAlignment="1">
      <alignment horizontal="center" vertical="center"/>
    </xf>
    <xf numFmtId="183" fontId="5" fillId="0" borderId="6" xfId="64" applyNumberFormat="1" applyFont="1" applyFill="1" applyBorder="1" applyAlignment="1" applyProtection="1">
      <alignment horizontal="center" vertical="center" wrapText="1"/>
    </xf>
    <xf numFmtId="176" fontId="5" fillId="0" borderId="4" xfId="64" applyNumberFormat="1" applyFont="1" applyFill="1" applyBorder="1" applyAlignment="1">
      <alignment horizontal="center" vertical="center"/>
    </xf>
    <xf numFmtId="183" fontId="5" fillId="0" borderId="34" xfId="64" applyNumberFormat="1" applyFont="1" applyFill="1" applyBorder="1" applyAlignment="1" applyProtection="1">
      <alignment horizontal="center" vertical="center" wrapText="1"/>
    </xf>
    <xf numFmtId="183" fontId="5" fillId="0" borderId="2" xfId="64" applyNumberFormat="1" applyFont="1" applyFill="1" applyBorder="1" applyAlignment="1" applyProtection="1">
      <alignment horizontal="center" vertical="center" wrapText="1"/>
    </xf>
    <xf numFmtId="183" fontId="5" fillId="0" borderId="7" xfId="64" applyNumberFormat="1" applyFont="1" applyFill="1" applyBorder="1" applyAlignment="1" applyProtection="1">
      <alignment horizontal="center" vertical="center" wrapText="1"/>
    </xf>
    <xf numFmtId="176" fontId="5" fillId="0" borderId="4" xfId="64" applyNumberFormat="1" applyFont="1" applyFill="1" applyBorder="1" applyAlignment="1" applyProtection="1">
      <alignment horizontal="center" vertical="center"/>
    </xf>
    <xf numFmtId="183" fontId="5" fillId="0" borderId="8" xfId="64" applyNumberFormat="1" applyFont="1" applyFill="1" applyBorder="1" applyAlignment="1" applyProtection="1">
      <alignment horizontal="center" vertical="center" wrapText="1"/>
    </xf>
    <xf numFmtId="176" fontId="5" fillId="0" borderId="2" xfId="64" applyNumberFormat="1" applyFont="1" applyFill="1" applyBorder="1" applyAlignment="1" applyProtection="1">
      <alignment horizontal="center" vertical="center"/>
    </xf>
    <xf numFmtId="184" fontId="5" fillId="0" borderId="2" xfId="64" applyNumberFormat="1" applyFont="1" applyFill="1" applyBorder="1" applyAlignment="1">
      <alignment horizontal="center" vertical="center"/>
    </xf>
    <xf numFmtId="184" fontId="5" fillId="0" borderId="34" xfId="64" applyNumberFormat="1" applyFont="1" applyFill="1" applyBorder="1" applyAlignment="1">
      <alignment horizontal="center" vertical="center"/>
    </xf>
    <xf numFmtId="0" fontId="5" fillId="0" borderId="34" xfId="64" applyFont="1" applyFill="1" applyBorder="1" applyAlignment="1">
      <alignment horizontal="center" vertical="center"/>
    </xf>
    <xf numFmtId="186" fontId="5" fillId="0" borderId="2" xfId="64" applyNumberFormat="1" applyFont="1" applyFill="1" applyBorder="1" applyAlignment="1" applyProtection="1">
      <alignment horizontal="center" vertical="center" wrapText="1"/>
    </xf>
    <xf numFmtId="0" fontId="5" fillId="0" borderId="2" xfId="64" applyFont="1" applyFill="1" applyBorder="1" applyAlignment="1">
      <alignment horizontal="center" vertical="center"/>
    </xf>
    <xf numFmtId="184" fontId="5" fillId="0" borderId="2" xfId="64" applyNumberFormat="1" applyFont="1" applyFill="1" applyBorder="1" applyAlignment="1" applyProtection="1">
      <alignment horizontal="center" vertical="center"/>
    </xf>
    <xf numFmtId="184" fontId="5" fillId="0" borderId="34" xfId="64" applyNumberFormat="1" applyFont="1" applyFill="1" applyBorder="1" applyAlignment="1" applyProtection="1">
      <alignment horizontal="center" vertical="center"/>
    </xf>
    <xf numFmtId="186" fontId="5" fillId="0" borderId="8" xfId="64" applyNumberFormat="1" applyFont="1" applyFill="1" applyBorder="1" applyAlignment="1" applyProtection="1">
      <alignment horizontal="center" vertical="center" wrapText="1"/>
    </xf>
    <xf numFmtId="0" fontId="5" fillId="0" borderId="2" xfId="64" applyFont="1" applyFill="1" applyBorder="1" applyAlignment="1">
      <alignment horizontal="center" vertical="center" wrapText="1"/>
    </xf>
    <xf numFmtId="184" fontId="5" fillId="0" borderId="6" xfId="64" applyNumberFormat="1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0" fontId="5" fillId="0" borderId="4" xfId="64" applyFont="1" applyFill="1" applyBorder="1" applyAlignment="1">
      <alignment horizontal="center" vertical="center"/>
    </xf>
    <xf numFmtId="184" fontId="5" fillId="0" borderId="2" xfId="64" applyNumberFormat="1" applyFont="1" applyFill="1" applyBorder="1" applyAlignment="1" applyProtection="1">
      <alignment horizontal="center" vertical="center" wrapText="1"/>
    </xf>
    <xf numFmtId="184" fontId="5" fillId="0" borderId="7" xfId="64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84" fontId="5" fillId="0" borderId="8" xfId="64" applyNumberFormat="1" applyFont="1" applyFill="1" applyBorder="1" applyAlignment="1" applyProtection="1">
      <alignment horizontal="center" vertical="center" wrapText="1"/>
    </xf>
    <xf numFmtId="0" fontId="5" fillId="0" borderId="2" xfId="15" applyNumberFormat="1" applyFont="1" applyFill="1" applyBorder="1" applyAlignment="1" applyProtection="1">
      <alignment horizontal="center" vertical="center"/>
    </xf>
    <xf numFmtId="178" fontId="5" fillId="0" borderId="0" xfId="66" applyNumberFormat="1" applyFont="1" applyFill="1">
      <alignment vertical="center"/>
    </xf>
    <xf numFmtId="178" fontId="7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right" vertical="center"/>
    </xf>
    <xf numFmtId="0" fontId="12" fillId="0" borderId="6" xfId="64" applyFont="1" applyFill="1" applyBorder="1" applyAlignment="1">
      <alignment horizontal="center" vertical="center" wrapText="1"/>
    </xf>
    <xf numFmtId="0" fontId="12" fillId="0" borderId="8" xfId="64" applyFont="1" applyFill="1" applyBorder="1" applyAlignment="1">
      <alignment horizontal="center" vertical="center" wrapText="1"/>
    </xf>
    <xf numFmtId="0" fontId="4" fillId="0" borderId="0" xfId="64" applyFont="1" applyFill="1" applyAlignment="1">
      <alignment horizontal="center" vertical="center"/>
    </xf>
    <xf numFmtId="49" fontId="12" fillId="0" borderId="2" xfId="64" applyNumberFormat="1" applyFont="1" applyFill="1" applyBorder="1" applyAlignment="1" applyProtection="1">
      <alignment horizontal="center" vertical="center"/>
    </xf>
    <xf numFmtId="49" fontId="12" fillId="0" borderId="5" xfId="64" applyNumberFormat="1" applyFont="1" applyFill="1" applyBorder="1" applyAlignment="1" applyProtection="1">
      <alignment horizontal="center" vertical="center"/>
    </xf>
    <xf numFmtId="0" fontId="12" fillId="0" borderId="3" xfId="64" applyFont="1" applyFill="1" applyBorder="1" applyAlignment="1">
      <alignment horizontal="center" vertical="center"/>
    </xf>
    <xf numFmtId="0" fontId="12" fillId="0" borderId="5" xfId="64" applyFont="1" applyFill="1" applyBorder="1" applyAlignment="1">
      <alignment horizontal="center" vertical="center"/>
    </xf>
    <xf numFmtId="0" fontId="12" fillId="0" borderId="2" xfId="64" applyFont="1" applyFill="1" applyBorder="1" applyAlignment="1">
      <alignment horizontal="center" vertical="center"/>
    </xf>
    <xf numFmtId="0" fontId="12" fillId="0" borderId="7" xfId="64" applyFont="1" applyFill="1" applyBorder="1" applyAlignment="1">
      <alignment horizontal="center" vertical="center"/>
    </xf>
    <xf numFmtId="0" fontId="12" fillId="0" borderId="8" xfId="64" applyFont="1" applyFill="1" applyBorder="1" applyAlignment="1">
      <alignment horizontal="center" vertical="center"/>
    </xf>
    <xf numFmtId="0" fontId="12" fillId="0" borderId="6" xfId="64" applyFont="1" applyFill="1" applyBorder="1" applyAlignment="1">
      <alignment horizontal="center" vertical="center"/>
    </xf>
    <xf numFmtId="0" fontId="4" fillId="0" borderId="0" xfId="65" applyNumberFormat="1" applyFont="1" applyFill="1" applyAlignment="1" applyProtection="1">
      <alignment horizontal="center" vertical="center"/>
    </xf>
    <xf numFmtId="0" fontId="5" fillId="0" borderId="1" xfId="65" applyFont="1" applyFill="1" applyBorder="1" applyAlignment="1">
      <alignment vertical="center"/>
    </xf>
    <xf numFmtId="49" fontId="7" fillId="0" borderId="3" xfId="65" applyNumberFormat="1" applyFont="1" applyFill="1" applyBorder="1" applyAlignment="1">
      <alignment horizontal="center" vertical="center" wrapText="1"/>
    </xf>
    <xf numFmtId="49" fontId="7" fillId="0" borderId="4" xfId="65" applyNumberFormat="1" applyFont="1" applyFill="1" applyBorder="1" applyAlignment="1">
      <alignment horizontal="center" vertical="center" wrapText="1"/>
    </xf>
    <xf numFmtId="49" fontId="7" fillId="0" borderId="5" xfId="65" applyNumberFormat="1" applyFont="1" applyFill="1" applyBorder="1" applyAlignment="1">
      <alignment horizontal="center" vertical="center" wrapText="1"/>
    </xf>
    <xf numFmtId="49" fontId="7" fillId="0" borderId="2" xfId="65" applyNumberFormat="1" applyFont="1" applyFill="1" applyBorder="1" applyAlignment="1">
      <alignment horizontal="center" vertical="center" wrapText="1"/>
    </xf>
    <xf numFmtId="49" fontId="7" fillId="0" borderId="3" xfId="65" applyNumberFormat="1" applyFill="1" applyBorder="1" applyAlignment="1">
      <alignment horizontal="center" vertical="center" wrapText="1"/>
    </xf>
    <xf numFmtId="49" fontId="7" fillId="0" borderId="4" xfId="65" applyNumberFormat="1" applyFill="1" applyBorder="1" applyAlignment="1">
      <alignment horizontal="center" vertical="center" wrapText="1"/>
    </xf>
    <xf numFmtId="49" fontId="7" fillId="0" borderId="5" xfId="65" applyNumberFormat="1" applyFill="1" applyBorder="1" applyAlignment="1">
      <alignment horizontal="center" vertical="center" wrapText="1"/>
    </xf>
    <xf numFmtId="49" fontId="7" fillId="0" borderId="6" xfId="65" applyNumberFormat="1" applyFill="1" applyBorder="1" applyAlignment="1">
      <alignment horizontal="center" vertical="center" wrapText="1"/>
    </xf>
    <xf numFmtId="49" fontId="7" fillId="0" borderId="8" xfId="65" applyNumberFormat="1" applyFont="1" applyFill="1" applyBorder="1" applyAlignment="1">
      <alignment horizontal="center" vertical="center" wrapText="1"/>
    </xf>
    <xf numFmtId="49" fontId="7" fillId="0" borderId="8" xfId="65" applyNumberFormat="1" applyFill="1" applyBorder="1" applyAlignment="1">
      <alignment horizontal="center" vertical="center" wrapText="1"/>
    </xf>
    <xf numFmtId="49" fontId="7" fillId="0" borderId="2" xfId="65" applyNumberFormat="1" applyFill="1" applyBorder="1" applyAlignment="1">
      <alignment horizontal="center" vertical="center" wrapText="1"/>
    </xf>
    <xf numFmtId="0" fontId="5" fillId="0" borderId="2" xfId="65" applyFont="1" applyFill="1" applyBorder="1" applyAlignment="1">
      <alignment horizontal="center" vertical="center"/>
    </xf>
    <xf numFmtId="49" fontId="7" fillId="0" borderId="6" xfId="65" applyNumberFormat="1" applyFont="1" applyFill="1" applyBorder="1" applyAlignment="1">
      <alignment horizontal="center" vertical="center" wrapText="1"/>
    </xf>
    <xf numFmtId="49" fontId="7" fillId="0" borderId="7" xfId="65" applyNumberFormat="1" applyFont="1" applyFill="1" applyBorder="1" applyAlignment="1">
      <alignment horizontal="center" vertical="center" wrapText="1"/>
    </xf>
    <xf numFmtId="0" fontId="5" fillId="0" borderId="2" xfId="65" applyNumberFormat="1" applyFont="1" applyFill="1" applyBorder="1" applyAlignment="1" applyProtection="1">
      <alignment horizontal="center" vertical="center"/>
    </xf>
    <xf numFmtId="0" fontId="5" fillId="0" borderId="2" xfId="65" applyNumberFormat="1" applyFont="1" applyFill="1" applyBorder="1" applyAlignment="1" applyProtection="1">
      <alignment horizontal="center" vertical="center" wrapText="1"/>
    </xf>
    <xf numFmtId="0" fontId="4" fillId="0" borderId="0" xfId="15" applyNumberFormat="1" applyFont="1" applyFill="1" applyAlignment="1" applyProtection="1">
      <alignment horizontal="center" vertical="center"/>
    </xf>
    <xf numFmtId="49" fontId="5" fillId="0" borderId="1" xfId="64" applyNumberFormat="1" applyFont="1" applyFill="1" applyBorder="1" applyAlignment="1" applyProtection="1">
      <alignment vertical="center"/>
    </xf>
    <xf numFmtId="0" fontId="5" fillId="0" borderId="3" xfId="15" applyNumberFormat="1" applyFont="1" applyFill="1" applyBorder="1" applyAlignment="1" applyProtection="1">
      <alignment horizontal="center" vertical="center"/>
    </xf>
    <xf numFmtId="0" fontId="5" fillId="0" borderId="4" xfId="15" applyNumberFormat="1" applyFont="1" applyFill="1" applyBorder="1" applyAlignment="1" applyProtection="1">
      <alignment horizontal="center" vertical="center"/>
    </xf>
    <xf numFmtId="0" fontId="5" fillId="0" borderId="5" xfId="15" applyNumberFormat="1" applyFont="1" applyFill="1" applyBorder="1" applyAlignment="1" applyProtection="1">
      <alignment horizontal="center" vertical="center"/>
    </xf>
    <xf numFmtId="0" fontId="5" fillId="0" borderId="2" xfId="15" applyNumberFormat="1" applyFont="1" applyFill="1" applyBorder="1" applyAlignment="1" applyProtection="1">
      <alignment horizontal="center" vertical="center"/>
    </xf>
    <xf numFmtId="0" fontId="5" fillId="0" borderId="2" xfId="15" applyFont="1" applyFill="1" applyBorder="1" applyAlignment="1">
      <alignment horizontal="center" vertical="center"/>
    </xf>
    <xf numFmtId="0" fontId="5" fillId="0" borderId="3" xfId="15" applyFont="1" applyFill="1" applyBorder="1" applyAlignment="1">
      <alignment horizontal="center" vertical="center"/>
    </xf>
    <xf numFmtId="0" fontId="5" fillId="0" borderId="4" xfId="15" applyFont="1" applyFill="1" applyBorder="1" applyAlignment="1">
      <alignment horizontal="center" vertical="center"/>
    </xf>
    <xf numFmtId="0" fontId="5" fillId="0" borderId="5" xfId="15" applyFont="1" applyFill="1" applyBorder="1" applyAlignment="1">
      <alignment horizontal="center" vertical="center"/>
    </xf>
    <xf numFmtId="181" fontId="5" fillId="0" borderId="2" xfId="15" applyNumberFormat="1" applyFont="1" applyFill="1" applyBorder="1" applyAlignment="1" applyProtection="1">
      <alignment horizontal="center" vertical="center"/>
    </xf>
    <xf numFmtId="182" fontId="5" fillId="0" borderId="2" xfId="15" applyNumberFormat="1" applyFont="1" applyFill="1" applyBorder="1" applyAlignment="1" applyProtection="1">
      <alignment horizontal="center" vertical="center"/>
    </xf>
    <xf numFmtId="0" fontId="5" fillId="0" borderId="6" xfId="15" applyNumberFormat="1" applyFont="1" applyFill="1" applyBorder="1" applyAlignment="1" applyProtection="1">
      <alignment horizontal="center" vertical="center"/>
    </xf>
    <xf numFmtId="0" fontId="5" fillId="0" borderId="7" xfId="15" applyNumberFormat="1" applyFont="1" applyFill="1" applyBorder="1" applyAlignment="1" applyProtection="1">
      <alignment horizontal="center" vertical="center"/>
    </xf>
    <xf numFmtId="0" fontId="5" fillId="0" borderId="8" xfId="15" applyNumberFormat="1" applyFont="1" applyFill="1" applyBorder="1" applyAlignment="1" applyProtection="1">
      <alignment horizontal="center" vertical="center"/>
    </xf>
    <xf numFmtId="0" fontId="5" fillId="0" borderId="2" xfId="15" applyNumberFormat="1" applyFont="1" applyFill="1" applyBorder="1" applyAlignment="1" applyProtection="1">
      <alignment horizontal="center" vertical="center" wrapText="1"/>
    </xf>
    <xf numFmtId="185" fontId="4" fillId="0" borderId="0" xfId="67" applyNumberFormat="1" applyFont="1" applyFill="1" applyAlignment="1" applyProtection="1">
      <alignment horizontal="center" vertical="center" wrapText="1"/>
    </xf>
    <xf numFmtId="185" fontId="5" fillId="0" borderId="1" xfId="67" applyNumberFormat="1" applyFont="1" applyFill="1" applyBorder="1" applyAlignment="1" applyProtection="1">
      <alignment vertical="center"/>
    </xf>
    <xf numFmtId="185" fontId="5" fillId="0" borderId="0" xfId="67" applyNumberFormat="1" applyFont="1" applyFill="1" applyAlignment="1" applyProtection="1">
      <alignment horizontal="right" vertical="center" wrapText="1"/>
    </xf>
    <xf numFmtId="185" fontId="5" fillId="0" borderId="3" xfId="67" applyNumberFormat="1" applyFont="1" applyFill="1" applyBorder="1" applyAlignment="1" applyProtection="1">
      <alignment horizontal="center" vertical="center" wrapText="1"/>
    </xf>
    <xf numFmtId="185" fontId="5" fillId="0" borderId="4" xfId="67" applyNumberFormat="1" applyFont="1" applyFill="1" applyBorder="1" applyAlignment="1" applyProtection="1">
      <alignment horizontal="center" vertical="center" wrapText="1"/>
    </xf>
    <xf numFmtId="185" fontId="5" fillId="0" borderId="5" xfId="67" applyNumberFormat="1" applyFont="1" applyFill="1" applyBorder="1" applyAlignment="1" applyProtection="1">
      <alignment horizontal="center" vertical="center" wrapText="1"/>
    </xf>
    <xf numFmtId="0" fontId="5" fillId="0" borderId="3" xfId="64" applyFont="1" applyFill="1" applyBorder="1" applyAlignment="1">
      <alignment horizontal="center" vertical="center"/>
    </xf>
    <xf numFmtId="0" fontId="5" fillId="0" borderId="5" xfId="64" applyFont="1" applyFill="1" applyBorder="1" applyAlignment="1">
      <alignment horizontal="center" vertical="center"/>
    </xf>
    <xf numFmtId="176" fontId="5" fillId="0" borderId="3" xfId="64" applyNumberFormat="1" applyFont="1" applyFill="1" applyBorder="1" applyAlignment="1">
      <alignment horizontal="left" vertical="center" wrapText="1"/>
    </xf>
    <xf numFmtId="176" fontId="5" fillId="0" borderId="5" xfId="64" applyNumberFormat="1" applyFont="1" applyFill="1" applyBorder="1" applyAlignment="1">
      <alignment horizontal="left" vertical="center" wrapText="1"/>
    </xf>
    <xf numFmtId="176" fontId="5" fillId="0" borderId="4" xfId="64" applyNumberFormat="1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left" vertical="center" wrapText="1"/>
    </xf>
    <xf numFmtId="0" fontId="5" fillId="0" borderId="5" xfId="64" applyFont="1" applyFill="1" applyBorder="1" applyAlignment="1">
      <alignment horizontal="left" vertical="center" wrapText="1"/>
    </xf>
    <xf numFmtId="0" fontId="5" fillId="0" borderId="2" xfId="68" applyFont="1" applyFill="1" applyBorder="1" applyAlignment="1">
      <alignment vertical="center" wrapText="1"/>
    </xf>
    <xf numFmtId="180" fontId="5" fillId="0" borderId="3" xfId="67" applyNumberFormat="1" applyFont="1" applyFill="1" applyBorder="1" applyAlignment="1" applyProtection="1">
      <alignment horizontal="center" vertical="center"/>
    </xf>
    <xf numFmtId="180" fontId="5" fillId="0" borderId="4" xfId="67" applyNumberFormat="1" applyFont="1" applyFill="1" applyBorder="1" applyAlignment="1" applyProtection="1">
      <alignment horizontal="center" vertical="center"/>
    </xf>
    <xf numFmtId="0" fontId="5" fillId="0" borderId="6" xfId="64" applyFont="1" applyFill="1" applyBorder="1" applyAlignment="1">
      <alignment horizontal="center" vertical="center" wrapText="1"/>
    </xf>
    <xf numFmtId="0" fontId="5" fillId="0" borderId="8" xfId="64" applyFont="1" applyFill="1" applyBorder="1" applyAlignment="1">
      <alignment horizontal="center" vertical="center" wrapText="1"/>
    </xf>
    <xf numFmtId="185" fontId="5" fillId="0" borderId="3" xfId="67" applyNumberFormat="1" applyFont="1" applyFill="1" applyBorder="1" applyAlignment="1" applyProtection="1">
      <alignment horizontal="center" vertical="center"/>
    </xf>
    <xf numFmtId="185" fontId="5" fillId="0" borderId="29" xfId="67" applyNumberFormat="1" applyFont="1" applyFill="1" applyBorder="1" applyAlignment="1" applyProtection="1">
      <alignment horizontal="center" vertical="center"/>
    </xf>
    <xf numFmtId="0" fontId="5" fillId="0" borderId="2" xfId="67" applyNumberFormat="1" applyFont="1" applyFill="1" applyBorder="1" applyAlignment="1" applyProtection="1">
      <alignment horizontal="center" vertical="center"/>
    </xf>
    <xf numFmtId="0" fontId="5" fillId="0" borderId="2" xfId="67" applyFont="1" applyFill="1" applyBorder="1" applyAlignment="1">
      <alignment horizontal="left" vertical="center" wrapText="1"/>
    </xf>
    <xf numFmtId="0" fontId="5" fillId="0" borderId="3" xfId="64" applyFont="1" applyFill="1" applyBorder="1" applyAlignment="1">
      <alignment horizontal="center" vertical="center" wrapText="1"/>
    </xf>
    <xf numFmtId="0" fontId="5" fillId="0" borderId="5" xfId="64" applyFont="1" applyFill="1" applyBorder="1" applyAlignment="1">
      <alignment horizontal="center" vertical="center" wrapText="1"/>
    </xf>
    <xf numFmtId="0" fontId="5" fillId="0" borderId="3" xfId="64" applyFont="1" applyFill="1" applyBorder="1" applyAlignment="1">
      <alignment vertical="center" wrapText="1"/>
    </xf>
    <xf numFmtId="0" fontId="5" fillId="0" borderId="5" xfId="64" applyFont="1" applyFill="1" applyBorder="1" applyAlignment="1">
      <alignment vertical="center" wrapText="1"/>
    </xf>
    <xf numFmtId="0" fontId="5" fillId="0" borderId="3" xfId="68" applyFont="1" applyFill="1" applyBorder="1" applyAlignment="1">
      <alignment vertical="center" wrapText="1"/>
    </xf>
    <xf numFmtId="0" fontId="5" fillId="0" borderId="5" xfId="68" applyFont="1" applyFill="1" applyBorder="1" applyAlignment="1">
      <alignment vertical="center" wrapText="1"/>
    </xf>
    <xf numFmtId="0" fontId="5" fillId="0" borderId="3" xfId="68" applyFont="1" applyFill="1" applyBorder="1" applyAlignment="1">
      <alignment horizontal="center" vertical="center" wrapText="1"/>
    </xf>
    <xf numFmtId="0" fontId="5" fillId="0" borderId="5" xfId="68" applyFont="1" applyFill="1" applyBorder="1" applyAlignment="1">
      <alignment horizontal="center" vertical="center" wrapText="1"/>
    </xf>
    <xf numFmtId="49" fontId="5" fillId="0" borderId="2" xfId="67" applyNumberFormat="1" applyFont="1" applyFill="1" applyBorder="1" applyAlignment="1">
      <alignment horizontal="center" vertical="center" wrapText="1"/>
    </xf>
    <xf numFmtId="49" fontId="5" fillId="0" borderId="6" xfId="67" applyNumberFormat="1" applyFont="1" applyFill="1" applyBorder="1" applyAlignment="1">
      <alignment horizontal="center" vertical="center" wrapText="1"/>
    </xf>
    <xf numFmtId="49" fontId="5" fillId="0" borderId="8" xfId="67" applyNumberFormat="1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center" vertical="center" wrapText="1"/>
    </xf>
    <xf numFmtId="185" fontId="5" fillId="0" borderId="29" xfId="67" applyNumberFormat="1" applyFont="1" applyFill="1" applyBorder="1" applyAlignment="1" applyProtection="1">
      <alignment horizontal="center" vertical="center" wrapText="1"/>
    </xf>
    <xf numFmtId="185" fontId="5" fillId="0" borderId="30" xfId="67" applyNumberFormat="1" applyFont="1" applyFill="1" applyBorder="1" applyAlignment="1" applyProtection="1">
      <alignment horizontal="center" vertical="center" wrapText="1"/>
    </xf>
    <xf numFmtId="185" fontId="5" fillId="0" borderId="31" xfId="67" applyNumberFormat="1" applyFont="1" applyFill="1" applyBorder="1" applyAlignment="1" applyProtection="1">
      <alignment horizontal="center" vertical="center" wrapText="1"/>
    </xf>
    <xf numFmtId="185" fontId="5" fillId="0" borderId="32" xfId="67" applyNumberFormat="1" applyFont="1" applyFill="1" applyBorder="1" applyAlignment="1" applyProtection="1">
      <alignment horizontal="center" vertical="center" wrapText="1"/>
    </xf>
    <xf numFmtId="185" fontId="5" fillId="0" borderId="33" xfId="67" applyNumberFormat="1" applyFont="1" applyFill="1" applyBorder="1" applyAlignment="1" applyProtection="1">
      <alignment horizontal="center" vertical="center" wrapText="1"/>
    </xf>
    <xf numFmtId="185" fontId="5" fillId="0" borderId="34" xfId="67" applyNumberFormat="1" applyFont="1" applyFill="1" applyBorder="1" applyAlignment="1" applyProtection="1">
      <alignment horizontal="center" vertical="center" wrapText="1"/>
    </xf>
    <xf numFmtId="0" fontId="1" fillId="0" borderId="0" xfId="69" applyFont="1" applyFill="1" applyBorder="1" applyAlignment="1">
      <alignment horizontal="center" vertical="center"/>
    </xf>
    <xf numFmtId="0" fontId="2" fillId="0" borderId="0" xfId="69" applyFont="1" applyFill="1" applyBorder="1" applyAlignment="1">
      <alignment horizontal="center" vertical="center"/>
    </xf>
    <xf numFmtId="0" fontId="2" fillId="0" borderId="12" xfId="69" applyFont="1" applyFill="1" applyBorder="1" applyAlignment="1">
      <alignment horizontal="center" vertical="center"/>
    </xf>
    <xf numFmtId="0" fontId="2" fillId="0" borderId="13" xfId="69" applyFont="1" applyFill="1" applyBorder="1" applyAlignment="1">
      <alignment horizontal="center" vertical="center"/>
    </xf>
    <xf numFmtId="0" fontId="2" fillId="0" borderId="25" xfId="69" applyFont="1" applyFill="1" applyBorder="1" applyAlignment="1">
      <alignment horizontal="center" vertical="center"/>
    </xf>
    <xf numFmtId="0" fontId="2" fillId="0" borderId="23" xfId="69" applyFont="1" applyFill="1" applyBorder="1" applyAlignment="1">
      <alignment horizontal="center" vertical="center"/>
    </xf>
    <xf numFmtId="0" fontId="2" fillId="0" borderId="16" xfId="69" applyFont="1" applyFill="1" applyBorder="1" applyAlignment="1">
      <alignment horizontal="center" vertical="center" wrapText="1"/>
    </xf>
    <xf numFmtId="0" fontId="2" fillId="0" borderId="20" xfId="69" applyFont="1" applyFill="1" applyBorder="1" applyAlignment="1">
      <alignment horizontal="center" vertical="center" wrapText="1"/>
    </xf>
    <xf numFmtId="0" fontId="2" fillId="0" borderId="21" xfId="69" applyFont="1" applyFill="1" applyBorder="1" applyAlignment="1">
      <alignment horizontal="center" vertical="center" wrapText="1"/>
    </xf>
    <xf numFmtId="0" fontId="2" fillId="0" borderId="23" xfId="69" applyFont="1" applyFill="1" applyBorder="1" applyAlignment="1">
      <alignment horizontal="center" vertical="center" wrapText="1"/>
    </xf>
    <xf numFmtId="0" fontId="2" fillId="0" borderId="27" xfId="69" applyFont="1" applyFill="1" applyBorder="1" applyAlignment="1">
      <alignment horizontal="center" vertical="center" wrapText="1"/>
    </xf>
    <xf numFmtId="0" fontId="2" fillId="0" borderId="28" xfId="69" applyFont="1" applyFill="1" applyBorder="1" applyAlignment="1">
      <alignment horizontal="center" vertical="center" wrapText="1"/>
    </xf>
    <xf numFmtId="0" fontId="2" fillId="0" borderId="9" xfId="69" applyFont="1" applyFill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 wrapText="1"/>
    </xf>
    <xf numFmtId="0" fontId="2" fillId="0" borderId="11" xfId="69" applyFont="1" applyFill="1" applyBorder="1" applyAlignment="1">
      <alignment horizontal="center" vertical="center" wrapText="1"/>
    </xf>
    <xf numFmtId="0" fontId="2" fillId="0" borderId="14" xfId="69" applyFont="1" applyFill="1" applyBorder="1" applyAlignment="1">
      <alignment horizontal="center" vertical="center" wrapText="1"/>
    </xf>
    <xf numFmtId="0" fontId="2" fillId="0" borderId="0" xfId="69" applyFont="1" applyFill="1" applyBorder="1" applyAlignment="1">
      <alignment horizontal="center" vertical="center" wrapText="1"/>
    </xf>
    <xf numFmtId="0" fontId="2" fillId="0" borderId="15" xfId="69" applyFont="1" applyFill="1" applyBorder="1" applyAlignment="1">
      <alignment horizontal="center" vertical="center" wrapText="1"/>
    </xf>
    <xf numFmtId="0" fontId="2" fillId="0" borderId="17" xfId="69" applyFont="1" applyFill="1" applyBorder="1" applyAlignment="1">
      <alignment horizontal="center" vertical="center" wrapText="1"/>
    </xf>
    <xf numFmtId="0" fontId="2" fillId="0" borderId="18" xfId="69" applyFont="1" applyFill="1" applyBorder="1" applyAlignment="1">
      <alignment horizontal="center" vertical="center" wrapText="1"/>
    </xf>
    <xf numFmtId="0" fontId="2" fillId="0" borderId="19" xfId="69" applyFont="1" applyFill="1" applyBorder="1" applyAlignment="1">
      <alignment horizontal="center" vertical="center" wrapText="1"/>
    </xf>
    <xf numFmtId="0" fontId="2" fillId="0" borderId="24" xfId="69" applyFont="1" applyFill="1" applyBorder="1" applyAlignment="1">
      <alignment horizontal="center" vertical="center" wrapText="1"/>
    </xf>
    <xf numFmtId="0" fontId="2" fillId="0" borderId="26" xfId="69" applyFont="1" applyFill="1" applyBorder="1" applyAlignment="1">
      <alignment horizontal="center" vertical="center" wrapText="1"/>
    </xf>
    <xf numFmtId="0" fontId="4" fillId="0" borderId="0" xfId="49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63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</cellXfs>
  <cellStyles count="80">
    <cellStyle name="20% - 着色 1 2" xfId="10"/>
    <cellStyle name="20% - 着色 1 2 2" xfId="21"/>
    <cellStyle name="20% - 着色 1 3" xfId="22"/>
    <cellStyle name="20% - 着色 2 2" xfId="13"/>
    <cellStyle name="20% - 着色 2 2 2" xfId="1"/>
    <cellStyle name="20% - 着色 2 3" xfId="14"/>
    <cellStyle name="20% - 着色 3 2" xfId="20"/>
    <cellStyle name="20% - 着色 3 2 2" xfId="24"/>
    <cellStyle name="20% - 着色 3 3" xfId="2"/>
    <cellStyle name="20% - 着色 4 2" xfId="25"/>
    <cellStyle name="20% - 着色 4 2 2" xfId="5"/>
    <cellStyle name="20% - 着色 4 3" xfId="23"/>
    <cellStyle name="20% - 着色 5 2" xfId="27"/>
    <cellStyle name="20% - 着色 5 2 2" xfId="7"/>
    <cellStyle name="20% - 着色 5 3" xfId="28"/>
    <cellStyle name="20% - 着色 6 2" xfId="4"/>
    <cellStyle name="20% - 着色 6 2 2" xfId="29"/>
    <cellStyle name="20% - 着色 6 3" xfId="6"/>
    <cellStyle name="40% - 着色 1 2" xfId="30"/>
    <cellStyle name="40% - 着色 1 2 2" xfId="32"/>
    <cellStyle name="40% - 着色 1 3" xfId="33"/>
    <cellStyle name="40% - 着色 2 2" xfId="34"/>
    <cellStyle name="40% - 着色 2 2 2" xfId="35"/>
    <cellStyle name="40% - 着色 2 3" xfId="31"/>
    <cellStyle name="40% - 着色 3 2" xfId="36"/>
    <cellStyle name="40% - 着色 3 2 2" xfId="37"/>
    <cellStyle name="40% - 着色 3 3" xfId="8"/>
    <cellStyle name="40% - 着色 4 2" xfId="38"/>
    <cellStyle name="40% - 着色 4 2 2" xfId="39"/>
    <cellStyle name="40% - 着色 4 3" xfId="40"/>
    <cellStyle name="40% - 着色 5 2" xfId="11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50"/>
    <cellStyle name="60% - 着色 5 2" xfId="51"/>
    <cellStyle name="60% - 着色 6 2" xfId="16"/>
    <cellStyle name="百分比_EF4B13E29A0421FAE0430A08200E21FA" xfId="52"/>
    <cellStyle name="差_4901A573031A00CCE0530A08AF0800CC" xfId="53"/>
    <cellStyle name="差_4901E49D450800C2E0530A08AF0800C2" xfId="54"/>
    <cellStyle name="差_615D2EB13C93010EE0530A0804CC5EB5" xfId="55"/>
    <cellStyle name="差_61F0C7FF6ABA0038E0530A0804CC3487" xfId="56"/>
    <cellStyle name="差_64242C78E6F3009AE0530A08AF09009A" xfId="57"/>
    <cellStyle name="差_64242C78E6F6009AE0530A08AF09009A" xfId="9"/>
    <cellStyle name="差_64242C78E6FB009AE0530A08AF09009A" xfId="12"/>
    <cellStyle name="常规" xfId="0" builtinId="0"/>
    <cellStyle name="常规 11" xfId="19"/>
    <cellStyle name="常规 2" xfId="58"/>
    <cellStyle name="常规 3" xfId="59"/>
    <cellStyle name="常规 3 2" xfId="60"/>
    <cellStyle name="常规 3_6162030C6A600132E0530A0804CCAD99_c" xfId="61"/>
    <cellStyle name="常规 4" xfId="62"/>
    <cellStyle name="常规 5" xfId="63"/>
    <cellStyle name="常规_2012年国有资本经营预算收支总表" xfId="18"/>
    <cellStyle name="常规_405C3AAC5CC200BEE0530A08AF0800BE" xfId="64"/>
    <cellStyle name="常规_417C619A877700A6E0530A08AF0800A6" xfId="65"/>
    <cellStyle name="常规_417D02D353B900DAE0530A08AF0800DA" xfId="66"/>
    <cellStyle name="常规_439B6CFEF4310134E0530A0804CB25FB" xfId="67"/>
    <cellStyle name="常规_442239306334007CE0530A0804CB3F5E" xfId="79"/>
    <cellStyle name="常规_4422630BD59E014AE0530A0804CCCC24" xfId="78"/>
    <cellStyle name="常规_64242C78E6F3009AE0530A08AF09009A" xfId="68"/>
    <cellStyle name="常规_64242C78E6F6009AE0530A08AF09009A" xfId="69"/>
    <cellStyle name="常规_64242C78E6FB009AE0530A08AF09009A" xfId="49"/>
    <cellStyle name="常规_新报表页" xfId="15"/>
    <cellStyle name="好_4901A573031A00CCE0530A08AF0800CC" xfId="70"/>
    <cellStyle name="好_4901E49D450800C2E0530A08AF0800C2" xfId="71"/>
    <cellStyle name="好_615D2EB13C93010EE0530A0804CC5EB5" xfId="72"/>
    <cellStyle name="好_61F0C7FF6ABA0038E0530A0804CC3487" xfId="73"/>
    <cellStyle name="好_64242C78E6F6009AE0530A08AF09009A" xfId="74"/>
    <cellStyle name="着色 1 2" xfId="26"/>
    <cellStyle name="着色 2 2" xfId="3"/>
    <cellStyle name="着色 3 2" xfId="75"/>
    <cellStyle name="着色 4 2" xfId="76"/>
    <cellStyle name="着色 5 2" xfId="17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showGridLines="0" showZeros="0" topLeftCell="A4" workbookViewId="0">
      <selection activeCell="B8" sqref="B8:B10"/>
    </sheetView>
  </sheetViews>
  <sheetFormatPr defaultColWidth="6.875" defaultRowHeight="11.25"/>
  <cols>
    <col min="1" max="1" width="15.5" style="159" customWidth="1"/>
    <col min="2" max="2" width="12.375" style="159" customWidth="1"/>
    <col min="3" max="3" width="11.75" style="159" customWidth="1"/>
    <col min="4" max="4" width="9.875" style="159" customWidth="1"/>
    <col min="5" max="5" width="7.25" style="159" customWidth="1"/>
    <col min="6" max="6" width="7.5" style="159" customWidth="1"/>
    <col min="7" max="7" width="9.25" style="159" customWidth="1"/>
    <col min="8" max="8" width="13.25" style="159" customWidth="1"/>
    <col min="9" max="9" width="8.375" style="159" customWidth="1"/>
    <col min="10" max="10" width="10.25" style="159" customWidth="1"/>
    <col min="11" max="11" width="8.375" style="159" customWidth="1"/>
    <col min="12" max="12" width="11.125" style="159" customWidth="1"/>
    <col min="13" max="16384" width="6.875" style="159"/>
  </cols>
  <sheetData>
    <row r="1" spans="1:13" ht="42" customHeight="1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3" ht="15" customHeight="1">
      <c r="A2" s="160" t="s">
        <v>1</v>
      </c>
      <c r="B2" s="161"/>
      <c r="C2" s="162"/>
      <c r="D2" s="163"/>
      <c r="E2" s="163"/>
      <c r="F2" s="163"/>
      <c r="G2" s="164"/>
      <c r="H2" s="164"/>
      <c r="I2" s="164"/>
      <c r="J2" s="164"/>
      <c r="K2" s="164"/>
      <c r="L2" s="163" t="s">
        <v>2</v>
      </c>
    </row>
    <row r="3" spans="1:13" ht="35.1" customHeight="1">
      <c r="A3" s="197" t="s">
        <v>3</v>
      </c>
      <c r="B3" s="197"/>
      <c r="C3" s="198" t="s">
        <v>4</v>
      </c>
      <c r="D3" s="198"/>
      <c r="E3" s="198"/>
      <c r="F3" s="198"/>
      <c r="G3" s="198"/>
      <c r="H3" s="198"/>
      <c r="I3" s="198"/>
      <c r="J3" s="198"/>
      <c r="K3" s="198"/>
      <c r="L3" s="198"/>
    </row>
    <row r="4" spans="1:13" ht="24" customHeight="1">
      <c r="A4" s="202" t="s">
        <v>5</v>
      </c>
      <c r="B4" s="202" t="s">
        <v>6</v>
      </c>
      <c r="C4" s="204" t="s">
        <v>7</v>
      </c>
      <c r="D4" s="204" t="s">
        <v>8</v>
      </c>
      <c r="E4" s="199" t="s">
        <v>9</v>
      </c>
      <c r="F4" s="200"/>
      <c r="G4" s="201" t="s">
        <v>10</v>
      </c>
      <c r="H4" s="200"/>
      <c r="I4" s="200"/>
      <c r="J4" s="200"/>
      <c r="K4" s="200"/>
      <c r="L4" s="200"/>
    </row>
    <row r="5" spans="1:13" ht="35.1" customHeight="1">
      <c r="A5" s="202"/>
      <c r="B5" s="202"/>
      <c r="C5" s="202"/>
      <c r="D5" s="202"/>
      <c r="E5" s="194" t="s">
        <v>11</v>
      </c>
      <c r="F5" s="194" t="s">
        <v>12</v>
      </c>
      <c r="G5" s="199" t="s">
        <v>13</v>
      </c>
      <c r="H5" s="200"/>
      <c r="I5" s="194" t="s">
        <v>14</v>
      </c>
      <c r="J5" s="194" t="s">
        <v>15</v>
      </c>
      <c r="K5" s="194" t="s">
        <v>16</v>
      </c>
      <c r="L5" s="204" t="s">
        <v>17</v>
      </c>
    </row>
    <row r="6" spans="1:13" ht="23.1" customHeight="1">
      <c r="A6" s="203"/>
      <c r="B6" s="203"/>
      <c r="C6" s="203"/>
      <c r="D6" s="203"/>
      <c r="E6" s="195"/>
      <c r="F6" s="195"/>
      <c r="G6" s="165" t="s">
        <v>18</v>
      </c>
      <c r="H6" s="165" t="s">
        <v>19</v>
      </c>
      <c r="I6" s="195"/>
      <c r="J6" s="195"/>
      <c r="K6" s="195"/>
      <c r="L6" s="203"/>
    </row>
    <row r="7" spans="1:13" ht="30" customHeight="1">
      <c r="A7" s="101" t="s">
        <v>20</v>
      </c>
      <c r="B7" s="166">
        <f>B8+B9+B10</f>
        <v>13048.12</v>
      </c>
      <c r="C7" s="167" t="s">
        <v>21</v>
      </c>
      <c r="D7" s="166">
        <f t="shared" ref="D7:D9" si="0">E7+F7+G7+I7+J7+K7+L7+M7</f>
        <v>411.56</v>
      </c>
      <c r="E7" s="168"/>
      <c r="F7" s="168"/>
      <c r="G7" s="168">
        <f t="shared" ref="G7:G9" si="1">H7</f>
        <v>411.56</v>
      </c>
      <c r="H7" s="168">
        <f>H8+H9</f>
        <v>411.56</v>
      </c>
      <c r="I7" s="168"/>
      <c r="J7" s="168"/>
      <c r="K7" s="168"/>
      <c r="L7" s="168"/>
      <c r="M7" s="168"/>
    </row>
    <row r="8" spans="1:13" ht="30" customHeight="1">
      <c r="A8" s="101" t="s">
        <v>22</v>
      </c>
      <c r="B8" s="169">
        <v>12951.12</v>
      </c>
      <c r="C8" s="167" t="s">
        <v>23</v>
      </c>
      <c r="D8" s="166">
        <f t="shared" si="0"/>
        <v>390.21</v>
      </c>
      <c r="E8" s="168"/>
      <c r="F8" s="168"/>
      <c r="G8" s="168">
        <f t="shared" si="1"/>
        <v>390.21</v>
      </c>
      <c r="H8" s="168">
        <v>390.21</v>
      </c>
      <c r="I8" s="168"/>
      <c r="J8" s="168"/>
      <c r="K8" s="168"/>
      <c r="L8" s="168"/>
      <c r="M8" s="168"/>
    </row>
    <row r="9" spans="1:13" ht="30" customHeight="1">
      <c r="A9" s="101" t="s">
        <v>24</v>
      </c>
      <c r="B9" s="170">
        <v>85</v>
      </c>
      <c r="C9" s="171" t="s">
        <v>25</v>
      </c>
      <c r="D9" s="166">
        <f t="shared" si="0"/>
        <v>21.35</v>
      </c>
      <c r="E9" s="168"/>
      <c r="F9" s="168"/>
      <c r="G9" s="168">
        <f t="shared" si="1"/>
        <v>21.35</v>
      </c>
      <c r="H9" s="168">
        <v>21.35</v>
      </c>
      <c r="I9" s="168"/>
      <c r="J9" s="168"/>
      <c r="K9" s="168"/>
      <c r="L9" s="168"/>
      <c r="M9" s="168"/>
    </row>
    <row r="10" spans="1:13" ht="30" customHeight="1">
      <c r="A10" s="101" t="s">
        <v>26</v>
      </c>
      <c r="B10" s="166">
        <v>12</v>
      </c>
      <c r="C10" s="171" t="s">
        <v>27</v>
      </c>
      <c r="D10" s="166">
        <f t="shared" ref="D10:M10" si="2">D11+D12</f>
        <v>12636.56</v>
      </c>
      <c r="E10" s="168"/>
      <c r="F10" s="168"/>
      <c r="G10" s="168">
        <f t="shared" si="2"/>
        <v>7292.81</v>
      </c>
      <c r="H10" s="168">
        <f t="shared" si="2"/>
        <v>7207.8</v>
      </c>
      <c r="I10" s="168">
        <f t="shared" si="2"/>
        <v>0</v>
      </c>
      <c r="J10" s="168">
        <f t="shared" si="2"/>
        <v>0</v>
      </c>
      <c r="K10" s="168">
        <f t="shared" si="2"/>
        <v>0</v>
      </c>
      <c r="L10" s="168">
        <f t="shared" si="2"/>
        <v>5343.75</v>
      </c>
      <c r="M10" s="168">
        <f t="shared" si="2"/>
        <v>0</v>
      </c>
    </row>
    <row r="11" spans="1:13" ht="30" customHeight="1">
      <c r="A11" s="101" t="s">
        <v>28</v>
      </c>
      <c r="B11" s="169"/>
      <c r="C11" s="167" t="s">
        <v>29</v>
      </c>
      <c r="D11" s="166">
        <f>E11+F11+G11+I11+J11+K11+L11+M11</f>
        <v>36.92</v>
      </c>
      <c r="E11" s="168"/>
      <c r="F11" s="168"/>
      <c r="G11" s="168">
        <f>H11</f>
        <v>36.92</v>
      </c>
      <c r="H11" s="168">
        <v>36.92</v>
      </c>
      <c r="I11" s="168"/>
      <c r="J11" s="168"/>
      <c r="K11" s="168"/>
      <c r="L11" s="168"/>
      <c r="M11" s="168"/>
    </row>
    <row r="12" spans="1:13" ht="30" customHeight="1">
      <c r="A12" s="101" t="s">
        <v>30</v>
      </c>
      <c r="B12" s="172"/>
      <c r="C12" s="171" t="s">
        <v>31</v>
      </c>
      <c r="D12" s="166">
        <f>E12+F12+G12+I12+J12+K12+L12+M12</f>
        <v>12599.64</v>
      </c>
      <c r="E12" s="168"/>
      <c r="F12" s="168"/>
      <c r="G12" s="168">
        <v>7255.89</v>
      </c>
      <c r="H12" s="168">
        <v>7170.88</v>
      </c>
      <c r="I12" s="168"/>
      <c r="J12" s="168"/>
      <c r="K12" s="168"/>
      <c r="L12" s="168">
        <v>5343.75</v>
      </c>
      <c r="M12" s="168"/>
    </row>
    <row r="13" spans="1:13" ht="30" customHeight="1">
      <c r="A13" s="101" t="s">
        <v>32</v>
      </c>
      <c r="B13" s="169"/>
      <c r="C13" s="173"/>
      <c r="D13" s="174"/>
      <c r="E13" s="174"/>
      <c r="F13" s="175"/>
      <c r="G13" s="176"/>
      <c r="H13" s="176"/>
      <c r="I13" s="176"/>
      <c r="J13" s="176"/>
      <c r="K13" s="176"/>
      <c r="L13" s="176"/>
      <c r="M13" s="176"/>
    </row>
    <row r="14" spans="1:13" ht="30" customHeight="1">
      <c r="A14" s="116" t="s">
        <v>33</v>
      </c>
      <c r="B14" s="169"/>
      <c r="C14" s="173"/>
      <c r="D14" s="174"/>
      <c r="E14" s="174"/>
      <c r="F14" s="175"/>
      <c r="G14" s="176"/>
      <c r="H14" s="176"/>
      <c r="I14" s="176"/>
      <c r="J14" s="176"/>
      <c r="K14" s="176"/>
      <c r="L14" s="176"/>
      <c r="M14" s="176"/>
    </row>
    <row r="15" spans="1:13" ht="23.1" customHeight="1">
      <c r="A15" s="116"/>
      <c r="B15" s="177"/>
      <c r="C15" s="173"/>
      <c r="D15" s="174"/>
      <c r="E15" s="174"/>
      <c r="F15" s="175"/>
      <c r="G15" s="176"/>
      <c r="H15" s="176"/>
      <c r="I15" s="176"/>
      <c r="J15" s="176"/>
      <c r="K15" s="176"/>
      <c r="L15" s="176"/>
      <c r="M15" s="176"/>
    </row>
    <row r="16" spans="1:13" ht="26.1" customHeight="1">
      <c r="A16" s="116"/>
      <c r="B16" s="177"/>
      <c r="C16" s="178"/>
      <c r="D16" s="179"/>
      <c r="E16" s="180"/>
      <c r="F16" s="180"/>
      <c r="G16" s="176"/>
      <c r="H16" s="176"/>
      <c r="I16" s="176"/>
      <c r="J16" s="176"/>
      <c r="K16" s="176"/>
      <c r="L16" s="176"/>
      <c r="M16" s="176"/>
    </row>
    <row r="17" spans="1:13" ht="24" customHeight="1">
      <c r="A17" s="116"/>
      <c r="B17" s="181"/>
      <c r="C17" s="98"/>
      <c r="D17" s="179"/>
      <c r="E17" s="180"/>
      <c r="F17" s="180"/>
      <c r="G17" s="176"/>
      <c r="H17" s="176"/>
      <c r="I17" s="176"/>
      <c r="J17" s="176"/>
      <c r="K17" s="176"/>
      <c r="L17" s="176"/>
      <c r="M17" s="176"/>
    </row>
    <row r="18" spans="1:13" ht="30" customHeight="1">
      <c r="A18" s="182" t="s">
        <v>34</v>
      </c>
      <c r="B18" s="166">
        <f>B7+B11+B12+B13+B14</f>
        <v>13048.12</v>
      </c>
      <c r="C18" s="178"/>
      <c r="D18" s="183"/>
      <c r="E18" s="184"/>
      <c r="F18" s="184"/>
      <c r="G18" s="176"/>
      <c r="H18" s="176"/>
      <c r="I18" s="176"/>
      <c r="J18" s="176"/>
      <c r="K18" s="176"/>
      <c r="L18" s="176"/>
      <c r="M18" s="176"/>
    </row>
    <row r="19" spans="1:13" ht="30" customHeight="1">
      <c r="A19" s="116" t="s">
        <v>35</v>
      </c>
      <c r="B19" s="169">
        <f>B20+B21+B22</f>
        <v>0</v>
      </c>
      <c r="C19" s="185"/>
      <c r="D19" s="186"/>
      <c r="E19" s="184"/>
      <c r="F19" s="184"/>
      <c r="G19" s="176"/>
      <c r="H19" s="176"/>
      <c r="I19" s="176"/>
      <c r="J19" s="176"/>
      <c r="K19" s="176"/>
      <c r="L19" s="176"/>
      <c r="M19" s="176"/>
    </row>
    <row r="20" spans="1:13" ht="30" customHeight="1">
      <c r="A20" s="101" t="s">
        <v>36</v>
      </c>
      <c r="B20" s="172"/>
      <c r="C20" s="185"/>
      <c r="D20" s="187"/>
      <c r="E20" s="184"/>
      <c r="F20" s="184"/>
      <c r="G20" s="176"/>
      <c r="H20" s="176"/>
      <c r="I20" s="176"/>
      <c r="J20" s="176"/>
      <c r="K20" s="176"/>
      <c r="L20" s="176"/>
      <c r="M20" s="176"/>
    </row>
    <row r="21" spans="1:13" ht="30" customHeight="1">
      <c r="A21" s="101" t="s">
        <v>37</v>
      </c>
      <c r="B21" s="172"/>
      <c r="C21" s="185"/>
      <c r="D21" s="186"/>
      <c r="E21" s="184"/>
      <c r="F21" s="184"/>
      <c r="G21" s="176"/>
      <c r="H21" s="176"/>
      <c r="I21" s="176"/>
      <c r="J21" s="176"/>
      <c r="K21" s="176"/>
      <c r="L21" s="176"/>
      <c r="M21" s="176"/>
    </row>
    <row r="22" spans="1:13" ht="30" customHeight="1">
      <c r="A22" s="101" t="s">
        <v>38</v>
      </c>
      <c r="B22" s="188"/>
      <c r="C22" s="185"/>
      <c r="D22" s="189"/>
      <c r="E22" s="184"/>
      <c r="F22" s="184"/>
      <c r="G22" s="176"/>
      <c r="H22" s="176"/>
      <c r="I22" s="176"/>
      <c r="J22" s="176"/>
      <c r="K22" s="176"/>
      <c r="L22" s="176"/>
      <c r="M22" s="176"/>
    </row>
    <row r="23" spans="1:13" ht="24" customHeight="1">
      <c r="A23" s="115" t="s">
        <v>39</v>
      </c>
      <c r="B23" s="172">
        <f>B18+B19</f>
        <v>13048.12</v>
      </c>
      <c r="C23" s="185" t="s">
        <v>40</v>
      </c>
      <c r="D23" s="172">
        <f t="shared" ref="D23:L23" si="3">D7+D10</f>
        <v>13048.119999999999</v>
      </c>
      <c r="E23" s="172">
        <f t="shared" si="3"/>
        <v>0</v>
      </c>
      <c r="F23" s="172">
        <f t="shared" si="3"/>
        <v>0</v>
      </c>
      <c r="G23" s="172">
        <f t="shared" si="3"/>
        <v>7704.3700000000008</v>
      </c>
      <c r="H23" s="172">
        <f t="shared" si="3"/>
        <v>7619.3600000000006</v>
      </c>
      <c r="I23" s="172">
        <f t="shared" si="3"/>
        <v>0</v>
      </c>
      <c r="J23" s="172">
        <f t="shared" si="3"/>
        <v>0</v>
      </c>
      <c r="K23" s="172">
        <f t="shared" si="3"/>
        <v>0</v>
      </c>
      <c r="L23" s="172">
        <f t="shared" si="3"/>
        <v>5343.75</v>
      </c>
      <c r="M23" s="168"/>
    </row>
    <row r="24" spans="1:13" ht="9.75" customHeight="1"/>
  </sheetData>
  <mergeCells count="16">
    <mergeCell ref="F5:F6"/>
    <mergeCell ref="A1:L1"/>
    <mergeCell ref="A3:B3"/>
    <mergeCell ref="C3:L3"/>
    <mergeCell ref="E4:F4"/>
    <mergeCell ref="G4:L4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G5:H5"/>
  </mergeCells>
  <phoneticPr fontId="7" type="noConversion"/>
  <printOptions horizontalCentered="1"/>
  <pageMargins left="1.22013888888889" right="1.45625" top="1.0625" bottom="1.062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6"/>
  <sheetViews>
    <sheetView showGridLines="0" showZeros="0" workbookViewId="0">
      <selection activeCell="G8" sqref="G8"/>
    </sheetView>
  </sheetViews>
  <sheetFormatPr defaultColWidth="6.875" defaultRowHeight="11.25"/>
  <cols>
    <col min="1" max="1" width="2.75" style="136" customWidth="1"/>
    <col min="2" max="3" width="2.5" style="136" customWidth="1"/>
    <col min="4" max="4" width="28.375" style="136" customWidth="1"/>
    <col min="5" max="5" width="18.625" style="136" customWidth="1"/>
    <col min="6" max="6" width="10.375" style="136" customWidth="1"/>
    <col min="7" max="7" width="10.25" style="136" customWidth="1"/>
    <col min="8" max="8" width="12.25" style="136" customWidth="1"/>
    <col min="9" max="9" width="7.625" style="136" customWidth="1"/>
    <col min="10" max="10" width="8.25" style="136" customWidth="1"/>
    <col min="11" max="11" width="4.25" style="136" customWidth="1"/>
    <col min="12" max="12" width="6.75" style="136" customWidth="1"/>
    <col min="13" max="13" width="4" style="136" customWidth="1"/>
    <col min="14" max="14" width="6.5" style="136" customWidth="1"/>
    <col min="15" max="15" width="4.125" style="136" customWidth="1"/>
    <col min="16" max="16" width="6.625" style="136" customWidth="1"/>
    <col min="17" max="17" width="5.875" style="136" customWidth="1"/>
    <col min="18" max="18" width="6" style="136" customWidth="1"/>
    <col min="19" max="19" width="6.375" style="136" customWidth="1"/>
    <col min="20" max="20" width="6" style="136" customWidth="1"/>
    <col min="21" max="21" width="6.875" style="136" customWidth="1"/>
    <col min="22" max="22" width="4.625" style="136" customWidth="1"/>
    <col min="23" max="251" width="6.875" style="136" customWidth="1"/>
    <col min="252" max="16384" width="6.875" style="136"/>
  </cols>
  <sheetData>
    <row r="1" spans="1:23" ht="42" customHeight="1">
      <c r="A1" s="205" t="s">
        <v>41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</row>
    <row r="2" spans="1:23" ht="15" customHeight="1">
      <c r="A2" s="206" t="s">
        <v>42</v>
      </c>
      <c r="B2" s="206"/>
      <c r="C2" s="206"/>
      <c r="D2" s="137" t="s">
        <v>43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V2" s="155" t="s">
        <v>2</v>
      </c>
    </row>
    <row r="3" spans="1:23" ht="20.100000000000001" customHeight="1">
      <c r="A3" s="218" t="s">
        <v>44</v>
      </c>
      <c r="B3" s="218"/>
      <c r="C3" s="218"/>
      <c r="D3" s="222" t="s">
        <v>45</v>
      </c>
      <c r="E3" s="210" t="s">
        <v>46</v>
      </c>
      <c r="F3" s="207" t="s">
        <v>47</v>
      </c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9"/>
      <c r="R3" s="151"/>
      <c r="S3" s="210" t="s">
        <v>48</v>
      </c>
      <c r="T3" s="210"/>
      <c r="U3" s="217" t="s">
        <v>49</v>
      </c>
      <c r="V3" s="217" t="s">
        <v>17</v>
      </c>
    </row>
    <row r="4" spans="1:23" ht="20.100000000000001" customHeight="1">
      <c r="A4" s="218"/>
      <c r="B4" s="218"/>
      <c r="C4" s="218"/>
      <c r="D4" s="222"/>
      <c r="E4" s="210"/>
      <c r="F4" s="210" t="s">
        <v>8</v>
      </c>
      <c r="G4" s="211" t="s">
        <v>50</v>
      </c>
      <c r="H4" s="212"/>
      <c r="I4" s="213"/>
      <c r="J4" s="211" t="s">
        <v>51</v>
      </c>
      <c r="K4" s="208"/>
      <c r="L4" s="208"/>
      <c r="M4" s="208"/>
      <c r="N4" s="208"/>
      <c r="O4" s="209"/>
      <c r="P4" s="210" t="s">
        <v>52</v>
      </c>
      <c r="Q4" s="210" t="s">
        <v>53</v>
      </c>
      <c r="R4" s="219" t="s">
        <v>54</v>
      </c>
      <c r="S4" s="210" t="s">
        <v>55</v>
      </c>
      <c r="T4" s="210" t="s">
        <v>56</v>
      </c>
      <c r="U4" s="210"/>
      <c r="V4" s="210"/>
    </row>
    <row r="5" spans="1:23" ht="20.100000000000001" customHeight="1">
      <c r="A5" s="221" t="s">
        <v>57</v>
      </c>
      <c r="B5" s="221" t="s">
        <v>58</v>
      </c>
      <c r="C5" s="221" t="s">
        <v>59</v>
      </c>
      <c r="D5" s="222"/>
      <c r="E5" s="210"/>
      <c r="F5" s="210"/>
      <c r="G5" s="214" t="s">
        <v>60</v>
      </c>
      <c r="H5" s="214" t="s">
        <v>61</v>
      </c>
      <c r="I5" s="214" t="s">
        <v>62</v>
      </c>
      <c r="J5" s="217" t="s">
        <v>63</v>
      </c>
      <c r="K5" s="210" t="s">
        <v>64</v>
      </c>
      <c r="L5" s="210" t="s">
        <v>65</v>
      </c>
      <c r="M5" s="210" t="s">
        <v>66</v>
      </c>
      <c r="N5" s="210" t="s">
        <v>67</v>
      </c>
      <c r="O5" s="217" t="s">
        <v>68</v>
      </c>
      <c r="P5" s="210"/>
      <c r="Q5" s="210"/>
      <c r="R5" s="220"/>
      <c r="S5" s="210"/>
      <c r="T5" s="210"/>
      <c r="U5" s="210"/>
      <c r="V5" s="210"/>
    </row>
    <row r="6" spans="1:23" ht="30" customHeight="1">
      <c r="A6" s="221"/>
      <c r="B6" s="221"/>
      <c r="C6" s="221"/>
      <c r="D6" s="222"/>
      <c r="E6" s="210"/>
      <c r="F6" s="210"/>
      <c r="G6" s="215"/>
      <c r="H6" s="216"/>
      <c r="I6" s="216"/>
      <c r="J6" s="217"/>
      <c r="K6" s="210"/>
      <c r="L6" s="210"/>
      <c r="M6" s="210"/>
      <c r="N6" s="210"/>
      <c r="O6" s="217"/>
      <c r="P6" s="210"/>
      <c r="Q6" s="210"/>
      <c r="R6" s="215"/>
      <c r="S6" s="210"/>
      <c r="T6" s="210"/>
      <c r="U6" s="210"/>
      <c r="V6" s="210"/>
    </row>
    <row r="7" spans="1:23" ht="20.100000000000001" customHeight="1">
      <c r="A7" s="138" t="s">
        <v>69</v>
      </c>
      <c r="B7" s="138" t="s">
        <v>69</v>
      </c>
      <c r="C7" s="138" t="s">
        <v>69</v>
      </c>
      <c r="D7" s="139"/>
      <c r="E7" s="139">
        <v>1</v>
      </c>
      <c r="F7" s="139">
        <f t="shared" ref="F7:V7" si="0">E7+1</f>
        <v>2</v>
      </c>
      <c r="G7" s="139">
        <f t="shared" si="0"/>
        <v>3</v>
      </c>
      <c r="H7" s="139">
        <f t="shared" si="0"/>
        <v>4</v>
      </c>
      <c r="I7" s="139">
        <f t="shared" si="0"/>
        <v>5</v>
      </c>
      <c r="J7" s="139">
        <f t="shared" si="0"/>
        <v>6</v>
      </c>
      <c r="K7" s="139">
        <f t="shared" si="0"/>
        <v>7</v>
      </c>
      <c r="L7" s="139">
        <f t="shared" si="0"/>
        <v>8</v>
      </c>
      <c r="M7" s="139">
        <f t="shared" si="0"/>
        <v>9</v>
      </c>
      <c r="N7" s="139">
        <f t="shared" si="0"/>
        <v>10</v>
      </c>
      <c r="O7" s="139">
        <f t="shared" si="0"/>
        <v>11</v>
      </c>
      <c r="P7" s="139">
        <f t="shared" si="0"/>
        <v>12</v>
      </c>
      <c r="Q7" s="139">
        <f t="shared" si="0"/>
        <v>13</v>
      </c>
      <c r="R7" s="139">
        <f t="shared" si="0"/>
        <v>14</v>
      </c>
      <c r="S7" s="139">
        <f t="shared" si="0"/>
        <v>15</v>
      </c>
      <c r="T7" s="139">
        <f t="shared" si="0"/>
        <v>16</v>
      </c>
      <c r="U7" s="139">
        <f t="shared" si="0"/>
        <v>17</v>
      </c>
      <c r="V7" s="139">
        <f t="shared" si="0"/>
        <v>18</v>
      </c>
    </row>
    <row r="8" spans="1:23" ht="20.100000000000001" customHeight="1">
      <c r="A8" s="140"/>
      <c r="B8" s="141"/>
      <c r="C8" s="141"/>
      <c r="D8" s="128" t="s">
        <v>70</v>
      </c>
      <c r="E8" s="142">
        <f t="shared" ref="E8:V8" si="1">E9+E47+E50</f>
        <v>13048.12</v>
      </c>
      <c r="F8" s="142">
        <f t="shared" si="1"/>
        <v>13048.12</v>
      </c>
      <c r="G8" s="142">
        <f t="shared" si="1"/>
        <v>12951.12</v>
      </c>
      <c r="H8" s="142">
        <f t="shared" si="1"/>
        <v>7619.37</v>
      </c>
      <c r="I8" s="142">
        <f t="shared" si="1"/>
        <v>5331.75</v>
      </c>
      <c r="J8" s="142">
        <f t="shared" si="1"/>
        <v>85</v>
      </c>
      <c r="K8" s="142">
        <f t="shared" si="1"/>
        <v>0</v>
      </c>
      <c r="L8" s="142">
        <f t="shared" si="1"/>
        <v>85</v>
      </c>
      <c r="M8" s="142">
        <f t="shared" si="1"/>
        <v>0</v>
      </c>
      <c r="N8" s="142">
        <f t="shared" si="1"/>
        <v>0</v>
      </c>
      <c r="O8" s="142">
        <f t="shared" si="1"/>
        <v>0</v>
      </c>
      <c r="P8" s="142">
        <f t="shared" si="1"/>
        <v>12</v>
      </c>
      <c r="Q8" s="142">
        <f t="shared" si="1"/>
        <v>0</v>
      </c>
      <c r="R8" s="142">
        <f t="shared" si="1"/>
        <v>0</v>
      </c>
      <c r="S8" s="142">
        <f t="shared" si="1"/>
        <v>0</v>
      </c>
      <c r="T8" s="142">
        <f t="shared" si="1"/>
        <v>0</v>
      </c>
      <c r="U8" s="142">
        <f t="shared" si="1"/>
        <v>0</v>
      </c>
      <c r="V8" s="142">
        <f t="shared" si="1"/>
        <v>0</v>
      </c>
      <c r="W8" s="156"/>
    </row>
    <row r="9" spans="1:23" ht="20.100000000000001" customHeight="1">
      <c r="A9" s="140"/>
      <c r="B9" s="141"/>
      <c r="C9" s="141"/>
      <c r="D9" s="128" t="s">
        <v>43</v>
      </c>
      <c r="E9" s="142">
        <f t="shared" ref="E9:E49" si="2">F9+R9+S9+T9+U9+V9</f>
        <v>12809.86</v>
      </c>
      <c r="F9" s="143">
        <f t="shared" ref="F9:F56" si="3">G9+J9+P9+Q9</f>
        <v>12809.86</v>
      </c>
      <c r="G9" s="144">
        <f t="shared" ref="G9:G45" si="4">H9+I9</f>
        <v>12724.86</v>
      </c>
      <c r="H9" s="145">
        <v>7560.11</v>
      </c>
      <c r="I9" s="145">
        <v>5164.75</v>
      </c>
      <c r="J9" s="145">
        <f t="shared" ref="J9:J56" si="5">K9+L9+M9+N9+O9</f>
        <v>85</v>
      </c>
      <c r="K9" s="145">
        <v>0</v>
      </c>
      <c r="L9" s="145">
        <v>85</v>
      </c>
      <c r="M9" s="145">
        <v>0</v>
      </c>
      <c r="N9" s="145">
        <v>0</v>
      </c>
      <c r="O9" s="145">
        <v>0</v>
      </c>
      <c r="P9" s="145">
        <v>0</v>
      </c>
      <c r="Q9" s="145">
        <v>0</v>
      </c>
      <c r="R9" s="145">
        <v>0</v>
      </c>
      <c r="S9" s="145"/>
      <c r="T9" s="145">
        <v>0</v>
      </c>
      <c r="U9" s="145">
        <v>0</v>
      </c>
      <c r="V9" s="145">
        <v>0</v>
      </c>
      <c r="W9" s="156"/>
    </row>
    <row r="10" spans="1:23" ht="20.100000000000001" customHeight="1">
      <c r="A10" s="146" t="s">
        <v>71</v>
      </c>
      <c r="B10" s="146" t="s">
        <v>72</v>
      </c>
      <c r="C10" s="146" t="s">
        <v>73</v>
      </c>
      <c r="D10" s="133" t="s">
        <v>74</v>
      </c>
      <c r="E10" s="142">
        <f t="shared" si="2"/>
        <v>254.6</v>
      </c>
      <c r="F10" s="143">
        <f t="shared" si="3"/>
        <v>254.6</v>
      </c>
      <c r="G10" s="144">
        <f t="shared" si="4"/>
        <v>254.6</v>
      </c>
      <c r="H10" s="144">
        <v>254.6</v>
      </c>
      <c r="I10" s="144"/>
      <c r="J10" s="145">
        <f t="shared" si="5"/>
        <v>0</v>
      </c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4"/>
      <c r="W10" s="156"/>
    </row>
    <row r="11" spans="1:23" ht="20.100000000000001" customHeight="1">
      <c r="A11" s="146" t="s">
        <v>71</v>
      </c>
      <c r="B11" s="146" t="s">
        <v>72</v>
      </c>
      <c r="C11" s="146" t="s">
        <v>72</v>
      </c>
      <c r="D11" s="133" t="s">
        <v>75</v>
      </c>
      <c r="E11" s="142">
        <f t="shared" si="2"/>
        <v>6.75</v>
      </c>
      <c r="F11" s="143">
        <f t="shared" si="3"/>
        <v>6.75</v>
      </c>
      <c r="G11" s="144">
        <f t="shared" si="4"/>
        <v>6.75</v>
      </c>
      <c r="H11" s="145">
        <v>6.75</v>
      </c>
      <c r="I11" s="144"/>
      <c r="J11" s="145">
        <f t="shared" si="5"/>
        <v>0</v>
      </c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4"/>
      <c r="W11" s="156"/>
    </row>
    <row r="12" spans="1:23" ht="20.100000000000001" customHeight="1">
      <c r="A12" s="146" t="s">
        <v>71</v>
      </c>
      <c r="B12" s="146" t="s">
        <v>72</v>
      </c>
      <c r="C12" s="146" t="s">
        <v>76</v>
      </c>
      <c r="D12" s="133" t="s">
        <v>77</v>
      </c>
      <c r="E12" s="142">
        <f t="shared" si="2"/>
        <v>4.75</v>
      </c>
      <c r="F12" s="143">
        <f t="shared" si="3"/>
        <v>4.75</v>
      </c>
      <c r="G12" s="144">
        <f t="shared" si="4"/>
        <v>4.75</v>
      </c>
      <c r="H12" s="145">
        <v>4.75</v>
      </c>
      <c r="I12" s="144"/>
      <c r="J12" s="145">
        <f t="shared" si="5"/>
        <v>0</v>
      </c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4"/>
      <c r="W12" s="156"/>
    </row>
    <row r="13" spans="1:23" ht="20.100000000000001" customHeight="1">
      <c r="A13" s="146" t="s">
        <v>71</v>
      </c>
      <c r="B13" s="146" t="s">
        <v>72</v>
      </c>
      <c r="C13" s="146" t="s">
        <v>78</v>
      </c>
      <c r="D13" s="133" t="s">
        <v>79</v>
      </c>
      <c r="E13" s="142">
        <f t="shared" si="2"/>
        <v>18</v>
      </c>
      <c r="F13" s="143">
        <f t="shared" si="3"/>
        <v>18</v>
      </c>
      <c r="G13" s="144">
        <f t="shared" si="4"/>
        <v>18</v>
      </c>
      <c r="H13" s="145">
        <v>18</v>
      </c>
      <c r="I13" s="144"/>
      <c r="J13" s="145">
        <f t="shared" si="5"/>
        <v>0</v>
      </c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4"/>
      <c r="W13" s="156"/>
    </row>
    <row r="14" spans="1:23" ht="20.100000000000001" customHeight="1">
      <c r="A14" s="146" t="s">
        <v>71</v>
      </c>
      <c r="B14" s="146" t="s">
        <v>72</v>
      </c>
      <c r="C14" s="146" t="s">
        <v>80</v>
      </c>
      <c r="D14" s="133" t="s">
        <v>81</v>
      </c>
      <c r="E14" s="142">
        <f t="shared" si="2"/>
        <v>1423.89</v>
      </c>
      <c r="F14" s="143">
        <f t="shared" si="3"/>
        <v>1423.89</v>
      </c>
      <c r="G14" s="144">
        <f t="shared" si="4"/>
        <v>1353.89</v>
      </c>
      <c r="H14" s="145">
        <v>1353.89</v>
      </c>
      <c r="I14" s="144"/>
      <c r="J14" s="145">
        <f t="shared" si="5"/>
        <v>70</v>
      </c>
      <c r="K14" s="143"/>
      <c r="L14" s="143">
        <v>70</v>
      </c>
      <c r="M14" s="143"/>
      <c r="N14" s="143"/>
      <c r="O14" s="143"/>
      <c r="P14" s="143"/>
      <c r="Q14" s="143"/>
      <c r="R14" s="143"/>
      <c r="S14" s="143"/>
      <c r="T14" s="143"/>
      <c r="U14" s="143"/>
      <c r="V14" s="144"/>
      <c r="W14" s="156"/>
    </row>
    <row r="15" spans="1:23" ht="20.100000000000001" customHeight="1">
      <c r="A15" s="146" t="s">
        <v>71</v>
      </c>
      <c r="B15" s="146" t="s">
        <v>82</v>
      </c>
      <c r="C15" s="146" t="s">
        <v>83</v>
      </c>
      <c r="D15" s="133" t="s">
        <v>84</v>
      </c>
      <c r="E15" s="142">
        <f t="shared" si="2"/>
        <v>28.05</v>
      </c>
      <c r="F15" s="143">
        <f t="shared" si="3"/>
        <v>28.05</v>
      </c>
      <c r="G15" s="144">
        <f t="shared" si="4"/>
        <v>28.05</v>
      </c>
      <c r="H15" s="145">
        <v>28.05</v>
      </c>
      <c r="I15" s="144"/>
      <c r="J15" s="145">
        <f t="shared" si="5"/>
        <v>0</v>
      </c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4"/>
      <c r="W15" s="156"/>
    </row>
    <row r="16" spans="1:23" ht="20.100000000000001" customHeight="1">
      <c r="A16" s="146" t="s">
        <v>71</v>
      </c>
      <c r="B16" s="146" t="s">
        <v>82</v>
      </c>
      <c r="C16" s="146" t="s">
        <v>82</v>
      </c>
      <c r="D16" s="133" t="s">
        <v>85</v>
      </c>
      <c r="E16" s="142">
        <f t="shared" si="2"/>
        <v>42.1</v>
      </c>
      <c r="F16" s="143">
        <f t="shared" si="3"/>
        <v>42.1</v>
      </c>
      <c r="G16" s="144">
        <f t="shared" si="4"/>
        <v>42.1</v>
      </c>
      <c r="H16" s="145">
        <v>42.1</v>
      </c>
      <c r="I16" s="144"/>
      <c r="J16" s="145">
        <f t="shared" si="5"/>
        <v>0</v>
      </c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4"/>
      <c r="W16" s="156"/>
    </row>
    <row r="17" spans="1:23" ht="20.100000000000001" customHeight="1">
      <c r="A17" s="146" t="s">
        <v>71</v>
      </c>
      <c r="B17" s="146" t="s">
        <v>78</v>
      </c>
      <c r="C17" s="146" t="s">
        <v>73</v>
      </c>
      <c r="D17" s="133" t="s">
        <v>86</v>
      </c>
      <c r="E17" s="142">
        <f t="shared" si="2"/>
        <v>3.84</v>
      </c>
      <c r="F17" s="143">
        <f t="shared" si="3"/>
        <v>3.84</v>
      </c>
      <c r="G17" s="144">
        <f t="shared" si="4"/>
        <v>3.84</v>
      </c>
      <c r="H17" s="145">
        <v>3.84</v>
      </c>
      <c r="I17" s="144"/>
      <c r="J17" s="145">
        <f t="shared" si="5"/>
        <v>0</v>
      </c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4"/>
      <c r="W17" s="156"/>
    </row>
    <row r="18" spans="1:23" ht="20.100000000000001" customHeight="1">
      <c r="A18" s="146" t="s">
        <v>71</v>
      </c>
      <c r="B18" s="146" t="s">
        <v>78</v>
      </c>
      <c r="C18" s="146" t="s">
        <v>87</v>
      </c>
      <c r="D18" s="133" t="s">
        <v>88</v>
      </c>
      <c r="E18" s="142">
        <f t="shared" si="2"/>
        <v>2399.88</v>
      </c>
      <c r="F18" s="143">
        <f t="shared" si="3"/>
        <v>2399.88</v>
      </c>
      <c r="G18" s="144">
        <f t="shared" si="4"/>
        <v>2399.88</v>
      </c>
      <c r="H18" s="145">
        <v>193.83</v>
      </c>
      <c r="I18" s="144">
        <v>2206.0500000000002</v>
      </c>
      <c r="J18" s="145">
        <f t="shared" si="5"/>
        <v>0</v>
      </c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4"/>
      <c r="W18" s="156"/>
    </row>
    <row r="19" spans="1:23" ht="20.100000000000001" customHeight="1">
      <c r="A19" s="146" t="s">
        <v>71</v>
      </c>
      <c r="B19" s="146" t="s">
        <v>78</v>
      </c>
      <c r="C19" s="146" t="s">
        <v>83</v>
      </c>
      <c r="D19" s="133" t="s">
        <v>89</v>
      </c>
      <c r="E19" s="142">
        <f t="shared" si="2"/>
        <v>2.9</v>
      </c>
      <c r="F19" s="143">
        <f t="shared" si="3"/>
        <v>2.9</v>
      </c>
      <c r="G19" s="144">
        <f t="shared" si="4"/>
        <v>2.9</v>
      </c>
      <c r="H19" s="145">
        <v>2.9</v>
      </c>
      <c r="I19" s="144"/>
      <c r="J19" s="145">
        <f t="shared" si="5"/>
        <v>0</v>
      </c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4"/>
      <c r="W19" s="156"/>
    </row>
    <row r="20" spans="1:23" ht="20.100000000000001" customHeight="1">
      <c r="A20" s="146" t="s">
        <v>71</v>
      </c>
      <c r="B20" s="146" t="s">
        <v>78</v>
      </c>
      <c r="C20" s="146" t="s">
        <v>82</v>
      </c>
      <c r="D20" s="133" t="s">
        <v>90</v>
      </c>
      <c r="E20" s="142">
        <f t="shared" si="2"/>
        <v>26.1</v>
      </c>
      <c r="F20" s="143">
        <f t="shared" si="3"/>
        <v>26.1</v>
      </c>
      <c r="G20" s="144">
        <f t="shared" si="4"/>
        <v>26.1</v>
      </c>
      <c r="H20" s="145">
        <v>26.1</v>
      </c>
      <c r="I20" s="144"/>
      <c r="J20" s="145">
        <f t="shared" si="5"/>
        <v>0</v>
      </c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4"/>
      <c r="W20" s="156"/>
    </row>
    <row r="21" spans="1:23" ht="20.100000000000001" customHeight="1">
      <c r="A21" s="146" t="s">
        <v>71</v>
      </c>
      <c r="B21" s="146" t="s">
        <v>78</v>
      </c>
      <c r="C21" s="146" t="s">
        <v>80</v>
      </c>
      <c r="D21" s="133" t="s">
        <v>91</v>
      </c>
      <c r="E21" s="142">
        <f t="shared" si="2"/>
        <v>107.01</v>
      </c>
      <c r="F21" s="143">
        <f t="shared" si="3"/>
        <v>107.01</v>
      </c>
      <c r="G21" s="144">
        <f t="shared" si="4"/>
        <v>107.01</v>
      </c>
      <c r="H21" s="145">
        <v>107.01</v>
      </c>
      <c r="I21" s="144"/>
      <c r="J21" s="145">
        <f t="shared" si="5"/>
        <v>0</v>
      </c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4"/>
      <c r="W21" s="156"/>
    </row>
    <row r="22" spans="1:23" ht="20.100000000000001" customHeight="1">
      <c r="A22" s="146" t="s">
        <v>71</v>
      </c>
      <c r="B22" s="146" t="s">
        <v>92</v>
      </c>
      <c r="C22" s="146" t="s">
        <v>73</v>
      </c>
      <c r="D22" s="133" t="s">
        <v>93</v>
      </c>
      <c r="E22" s="142">
        <f t="shared" si="2"/>
        <v>710</v>
      </c>
      <c r="F22" s="143">
        <f t="shared" si="3"/>
        <v>710</v>
      </c>
      <c r="G22" s="144">
        <f t="shared" si="4"/>
        <v>710</v>
      </c>
      <c r="H22" s="145">
        <v>710</v>
      </c>
      <c r="I22" s="144"/>
      <c r="J22" s="145">
        <f t="shared" si="5"/>
        <v>0</v>
      </c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4"/>
      <c r="W22" s="156"/>
    </row>
    <row r="23" spans="1:23" ht="20.100000000000001" customHeight="1">
      <c r="A23" s="146" t="s">
        <v>71</v>
      </c>
      <c r="B23" s="146" t="s">
        <v>92</v>
      </c>
      <c r="C23" s="146" t="s">
        <v>72</v>
      </c>
      <c r="D23" s="133" t="s">
        <v>94</v>
      </c>
      <c r="E23" s="142">
        <f t="shared" si="2"/>
        <v>83.990000000000009</v>
      </c>
      <c r="F23" s="143">
        <f t="shared" si="3"/>
        <v>83.990000000000009</v>
      </c>
      <c r="G23" s="144">
        <f t="shared" si="4"/>
        <v>83.990000000000009</v>
      </c>
      <c r="H23" s="145">
        <v>49.99</v>
      </c>
      <c r="I23" s="144">
        <v>34</v>
      </c>
      <c r="J23" s="145">
        <f t="shared" si="5"/>
        <v>0</v>
      </c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4"/>
      <c r="W23" s="156"/>
    </row>
    <row r="24" spans="1:23" ht="20.100000000000001" customHeight="1">
      <c r="A24" s="146" t="s">
        <v>71</v>
      </c>
      <c r="B24" s="146" t="s">
        <v>92</v>
      </c>
      <c r="C24" s="146" t="s">
        <v>83</v>
      </c>
      <c r="D24" s="133" t="s">
        <v>95</v>
      </c>
      <c r="E24" s="142">
        <f t="shared" si="2"/>
        <v>5</v>
      </c>
      <c r="F24" s="143">
        <f t="shared" si="3"/>
        <v>5</v>
      </c>
      <c r="G24" s="144">
        <f t="shared" si="4"/>
        <v>5</v>
      </c>
      <c r="H24" s="145">
        <v>5</v>
      </c>
      <c r="I24" s="144"/>
      <c r="J24" s="145">
        <f t="shared" si="5"/>
        <v>0</v>
      </c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4"/>
      <c r="W24" s="156"/>
    </row>
    <row r="25" spans="1:23" ht="20.100000000000001" customHeight="1">
      <c r="A25" s="146" t="s">
        <v>71</v>
      </c>
      <c r="B25" s="146" t="s">
        <v>92</v>
      </c>
      <c r="C25" s="146" t="s">
        <v>80</v>
      </c>
      <c r="D25" s="133" t="s">
        <v>96</v>
      </c>
      <c r="E25" s="142">
        <f t="shared" si="2"/>
        <v>68.400000000000006</v>
      </c>
      <c r="F25" s="143">
        <f t="shared" si="3"/>
        <v>68.400000000000006</v>
      </c>
      <c r="G25" s="144">
        <f t="shared" si="4"/>
        <v>68.400000000000006</v>
      </c>
      <c r="H25" s="145">
        <v>68.400000000000006</v>
      </c>
      <c r="I25" s="144"/>
      <c r="J25" s="145">
        <f t="shared" si="5"/>
        <v>0</v>
      </c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4"/>
      <c r="W25" s="156"/>
    </row>
    <row r="26" spans="1:23" ht="20.100000000000001" customHeight="1">
      <c r="A26" s="146" t="s">
        <v>71</v>
      </c>
      <c r="B26" s="146" t="s">
        <v>97</v>
      </c>
      <c r="C26" s="146" t="s">
        <v>73</v>
      </c>
      <c r="D26" s="133" t="s">
        <v>98</v>
      </c>
      <c r="E26" s="142">
        <f t="shared" si="2"/>
        <v>20.72</v>
      </c>
      <c r="F26" s="143">
        <f t="shared" si="3"/>
        <v>20.72</v>
      </c>
      <c r="G26" s="144">
        <f t="shared" si="4"/>
        <v>20.72</v>
      </c>
      <c r="H26" s="145">
        <v>9.7200000000000006</v>
      </c>
      <c r="I26" s="144">
        <v>11</v>
      </c>
      <c r="J26" s="145">
        <f t="shared" si="5"/>
        <v>0</v>
      </c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4"/>
      <c r="W26" s="156"/>
    </row>
    <row r="27" spans="1:23" ht="20.100000000000001" customHeight="1">
      <c r="A27" s="146" t="s">
        <v>71</v>
      </c>
      <c r="B27" s="146" t="s">
        <v>97</v>
      </c>
      <c r="C27" s="146" t="s">
        <v>72</v>
      </c>
      <c r="D27" s="133" t="s">
        <v>99</v>
      </c>
      <c r="E27" s="142">
        <f t="shared" si="2"/>
        <v>1420.74</v>
      </c>
      <c r="F27" s="143">
        <f t="shared" si="3"/>
        <v>1420.74</v>
      </c>
      <c r="G27" s="144">
        <f t="shared" si="4"/>
        <v>1420.74</v>
      </c>
      <c r="H27" s="145">
        <v>1420.74</v>
      </c>
      <c r="I27" s="144"/>
      <c r="J27" s="145">
        <f t="shared" si="5"/>
        <v>0</v>
      </c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4"/>
      <c r="W27" s="156"/>
    </row>
    <row r="28" spans="1:23" ht="20.100000000000001" customHeight="1">
      <c r="A28" s="146" t="s">
        <v>71</v>
      </c>
      <c r="B28" s="146" t="s">
        <v>97</v>
      </c>
      <c r="C28" s="146" t="s">
        <v>83</v>
      </c>
      <c r="D28" s="133" t="s">
        <v>100</v>
      </c>
      <c r="E28" s="142">
        <f t="shared" si="2"/>
        <v>263</v>
      </c>
      <c r="F28" s="143">
        <f t="shared" si="3"/>
        <v>263</v>
      </c>
      <c r="G28" s="144">
        <f t="shared" si="4"/>
        <v>248</v>
      </c>
      <c r="H28" s="145">
        <v>248</v>
      </c>
      <c r="I28" s="152"/>
      <c r="J28" s="145">
        <f t="shared" si="5"/>
        <v>15</v>
      </c>
      <c r="K28" s="153"/>
      <c r="L28" s="153">
        <v>15</v>
      </c>
      <c r="M28" s="153"/>
      <c r="N28" s="153"/>
      <c r="O28" s="153"/>
      <c r="P28" s="153"/>
      <c r="Q28" s="153"/>
      <c r="R28" s="153"/>
      <c r="S28" s="157"/>
      <c r="T28" s="157"/>
      <c r="U28" s="157"/>
      <c r="V28" s="158"/>
      <c r="W28" s="156"/>
    </row>
    <row r="29" spans="1:23" ht="18.95" customHeight="1">
      <c r="A29" s="146" t="s">
        <v>71</v>
      </c>
      <c r="B29" s="146" t="s">
        <v>97</v>
      </c>
      <c r="C29" s="146" t="s">
        <v>82</v>
      </c>
      <c r="D29" s="133" t="s">
        <v>101</v>
      </c>
      <c r="E29" s="142">
        <f t="shared" si="2"/>
        <v>5</v>
      </c>
      <c r="F29" s="143">
        <f t="shared" si="3"/>
        <v>5</v>
      </c>
      <c r="G29" s="144">
        <f t="shared" si="4"/>
        <v>5</v>
      </c>
      <c r="H29" s="145">
        <v>5</v>
      </c>
      <c r="I29" s="154"/>
      <c r="J29" s="145">
        <f t="shared" si="5"/>
        <v>0</v>
      </c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6"/>
    </row>
    <row r="30" spans="1:23" ht="18.95" customHeight="1">
      <c r="A30" s="147" t="s">
        <v>71</v>
      </c>
      <c r="B30" s="147" t="s">
        <v>102</v>
      </c>
      <c r="C30" s="147" t="s">
        <v>76</v>
      </c>
      <c r="D30" s="148" t="s">
        <v>103</v>
      </c>
      <c r="E30" s="142">
        <f t="shared" si="2"/>
        <v>397.11</v>
      </c>
      <c r="F30" s="143">
        <f t="shared" si="3"/>
        <v>397.11</v>
      </c>
      <c r="G30" s="144">
        <f t="shared" si="4"/>
        <v>397.11</v>
      </c>
      <c r="H30" s="149">
        <v>397.11</v>
      </c>
      <c r="I30" s="154"/>
      <c r="J30" s="145">
        <f t="shared" si="5"/>
        <v>0</v>
      </c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6"/>
    </row>
    <row r="31" spans="1:23" ht="18.95" customHeight="1">
      <c r="A31" s="132" t="s">
        <v>71</v>
      </c>
      <c r="B31" s="132" t="s">
        <v>104</v>
      </c>
      <c r="C31" s="132" t="s">
        <v>73</v>
      </c>
      <c r="D31" s="133" t="s">
        <v>105</v>
      </c>
      <c r="E31" s="142">
        <f t="shared" si="2"/>
        <v>487.1</v>
      </c>
      <c r="F31" s="143">
        <f t="shared" si="3"/>
        <v>487.1</v>
      </c>
      <c r="G31" s="144">
        <f t="shared" si="4"/>
        <v>487.1</v>
      </c>
      <c r="H31" s="145">
        <v>197.1</v>
      </c>
      <c r="I31" s="154">
        <v>290</v>
      </c>
      <c r="J31" s="145">
        <f t="shared" si="5"/>
        <v>0</v>
      </c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6"/>
    </row>
    <row r="32" spans="1:23" ht="18.95" customHeight="1">
      <c r="A32" s="132" t="s">
        <v>71</v>
      </c>
      <c r="B32" s="132" t="s">
        <v>104</v>
      </c>
      <c r="C32" s="132" t="s">
        <v>72</v>
      </c>
      <c r="D32" s="133" t="s">
        <v>106</v>
      </c>
      <c r="E32" s="142">
        <f t="shared" si="2"/>
        <v>1565.8</v>
      </c>
      <c r="F32" s="143">
        <f t="shared" si="3"/>
        <v>1565.8</v>
      </c>
      <c r="G32" s="144">
        <f t="shared" si="4"/>
        <v>1565.8</v>
      </c>
      <c r="H32" s="145">
        <v>415.8</v>
      </c>
      <c r="I32" s="154">
        <v>1150</v>
      </c>
      <c r="J32" s="145">
        <f t="shared" si="5"/>
        <v>0</v>
      </c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6"/>
    </row>
    <row r="33" spans="1:23" ht="18.95" customHeight="1">
      <c r="A33" s="132" t="s">
        <v>71</v>
      </c>
      <c r="B33" s="132" t="s">
        <v>107</v>
      </c>
      <c r="C33" s="132" t="s">
        <v>73</v>
      </c>
      <c r="D33" s="133" t="s">
        <v>108</v>
      </c>
      <c r="E33" s="142">
        <f t="shared" si="2"/>
        <v>89</v>
      </c>
      <c r="F33" s="143">
        <f t="shared" si="3"/>
        <v>89</v>
      </c>
      <c r="G33" s="144">
        <f t="shared" si="4"/>
        <v>89</v>
      </c>
      <c r="H33" s="145">
        <v>0</v>
      </c>
      <c r="I33" s="154">
        <v>89</v>
      </c>
      <c r="J33" s="145">
        <f t="shared" si="5"/>
        <v>0</v>
      </c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6"/>
    </row>
    <row r="34" spans="1:23" ht="18.95" customHeight="1">
      <c r="A34" s="132" t="s">
        <v>71</v>
      </c>
      <c r="B34" s="132" t="s">
        <v>109</v>
      </c>
      <c r="C34" s="132" t="s">
        <v>72</v>
      </c>
      <c r="D34" s="133" t="s">
        <v>110</v>
      </c>
      <c r="E34" s="142">
        <f t="shared" si="2"/>
        <v>2379.5</v>
      </c>
      <c r="F34" s="143">
        <f t="shared" si="3"/>
        <v>2379.5</v>
      </c>
      <c r="G34" s="144">
        <f t="shared" si="4"/>
        <v>2379.5</v>
      </c>
      <c r="H34" s="145">
        <v>1719.5</v>
      </c>
      <c r="I34" s="154">
        <v>660</v>
      </c>
      <c r="J34" s="145">
        <f t="shared" si="5"/>
        <v>0</v>
      </c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6"/>
    </row>
    <row r="35" spans="1:23" ht="18.95" customHeight="1">
      <c r="A35" s="132" t="s">
        <v>71</v>
      </c>
      <c r="B35" s="132" t="s">
        <v>111</v>
      </c>
      <c r="C35" s="132" t="s">
        <v>72</v>
      </c>
      <c r="D35" s="133" t="s">
        <v>112</v>
      </c>
      <c r="E35" s="142">
        <f t="shared" si="2"/>
        <v>50</v>
      </c>
      <c r="F35" s="143">
        <f t="shared" si="3"/>
        <v>50</v>
      </c>
      <c r="G35" s="144">
        <f t="shared" si="4"/>
        <v>50</v>
      </c>
      <c r="H35" s="145">
        <v>50</v>
      </c>
      <c r="I35" s="154"/>
      <c r="J35" s="145">
        <f t="shared" si="5"/>
        <v>0</v>
      </c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6"/>
    </row>
    <row r="36" spans="1:23" ht="18.95" customHeight="1">
      <c r="A36" s="132" t="s">
        <v>71</v>
      </c>
      <c r="B36" s="132" t="s">
        <v>113</v>
      </c>
      <c r="C36" s="132" t="s">
        <v>83</v>
      </c>
      <c r="D36" s="133" t="s">
        <v>114</v>
      </c>
      <c r="E36" s="142">
        <f t="shared" si="2"/>
        <v>15</v>
      </c>
      <c r="F36" s="143">
        <f t="shared" si="3"/>
        <v>15</v>
      </c>
      <c r="G36" s="144">
        <f t="shared" si="4"/>
        <v>15</v>
      </c>
      <c r="H36" s="145">
        <v>15</v>
      </c>
      <c r="I36" s="154"/>
      <c r="J36" s="145">
        <f t="shared" si="5"/>
        <v>0</v>
      </c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6"/>
    </row>
    <row r="37" spans="1:23" ht="18.95" customHeight="1">
      <c r="A37" s="132" t="s">
        <v>71</v>
      </c>
      <c r="B37" s="132" t="s">
        <v>113</v>
      </c>
      <c r="C37" s="132" t="s">
        <v>80</v>
      </c>
      <c r="D37" s="133" t="s">
        <v>115</v>
      </c>
      <c r="E37" s="142">
        <f t="shared" si="2"/>
        <v>68.040000000000006</v>
      </c>
      <c r="F37" s="143">
        <f t="shared" si="3"/>
        <v>68.040000000000006</v>
      </c>
      <c r="G37" s="144">
        <f t="shared" si="4"/>
        <v>68.040000000000006</v>
      </c>
      <c r="H37" s="145">
        <v>68.040000000000006</v>
      </c>
      <c r="I37" s="154"/>
      <c r="J37" s="145">
        <f t="shared" si="5"/>
        <v>0</v>
      </c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6"/>
    </row>
    <row r="38" spans="1:23" ht="18.95" customHeight="1">
      <c r="A38" s="132" t="s">
        <v>71</v>
      </c>
      <c r="B38" s="132" t="s">
        <v>80</v>
      </c>
      <c r="C38" s="132" t="s">
        <v>73</v>
      </c>
      <c r="D38" s="133" t="s">
        <v>116</v>
      </c>
      <c r="E38" s="142">
        <f t="shared" si="2"/>
        <v>22.42</v>
      </c>
      <c r="F38" s="143">
        <f t="shared" si="3"/>
        <v>22.42</v>
      </c>
      <c r="G38" s="144">
        <f t="shared" si="4"/>
        <v>22.42</v>
      </c>
      <c r="H38" s="145">
        <v>22.42</v>
      </c>
      <c r="I38" s="154"/>
      <c r="J38" s="145">
        <f t="shared" si="5"/>
        <v>0</v>
      </c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6"/>
    </row>
    <row r="39" spans="1:23" ht="18.95" customHeight="1">
      <c r="A39" s="132" t="s">
        <v>117</v>
      </c>
      <c r="B39" s="132" t="s">
        <v>102</v>
      </c>
      <c r="C39" s="132" t="s">
        <v>73</v>
      </c>
      <c r="D39" s="133" t="s">
        <v>118</v>
      </c>
      <c r="E39" s="142">
        <f t="shared" si="2"/>
        <v>15.36</v>
      </c>
      <c r="F39" s="143">
        <f t="shared" si="3"/>
        <v>15.36</v>
      </c>
      <c r="G39" s="144">
        <f t="shared" si="4"/>
        <v>15.36</v>
      </c>
      <c r="H39" s="145">
        <v>15.36</v>
      </c>
      <c r="I39" s="154"/>
      <c r="J39" s="145">
        <f t="shared" si="5"/>
        <v>0</v>
      </c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6"/>
    </row>
    <row r="40" spans="1:23" ht="18.95" customHeight="1">
      <c r="A40" s="132" t="s">
        <v>117</v>
      </c>
      <c r="B40" s="132" t="s">
        <v>119</v>
      </c>
      <c r="C40" s="132" t="s">
        <v>73</v>
      </c>
      <c r="D40" s="133" t="s">
        <v>120</v>
      </c>
      <c r="E40" s="142">
        <f t="shared" si="2"/>
        <v>481</v>
      </c>
      <c r="F40" s="143">
        <f t="shared" si="3"/>
        <v>481</v>
      </c>
      <c r="G40" s="144">
        <f t="shared" si="4"/>
        <v>481</v>
      </c>
      <c r="H40" s="145">
        <v>30</v>
      </c>
      <c r="I40" s="154">
        <v>451</v>
      </c>
      <c r="J40" s="145">
        <f t="shared" si="5"/>
        <v>0</v>
      </c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6"/>
    </row>
    <row r="41" spans="1:23" ht="18.95" customHeight="1">
      <c r="A41" s="132" t="s">
        <v>117</v>
      </c>
      <c r="B41" s="132" t="s">
        <v>121</v>
      </c>
      <c r="C41" s="132" t="s">
        <v>73</v>
      </c>
      <c r="D41" s="133" t="s">
        <v>122</v>
      </c>
      <c r="E41" s="142">
        <f t="shared" si="2"/>
        <v>125.86</v>
      </c>
      <c r="F41" s="143">
        <f t="shared" si="3"/>
        <v>125.86</v>
      </c>
      <c r="G41" s="144">
        <f t="shared" si="4"/>
        <v>125.86</v>
      </c>
      <c r="H41" s="145">
        <v>35.86</v>
      </c>
      <c r="I41" s="154">
        <v>90</v>
      </c>
      <c r="J41" s="145">
        <f t="shared" si="5"/>
        <v>0</v>
      </c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6"/>
    </row>
    <row r="42" spans="1:23" ht="18.95" customHeight="1">
      <c r="A42" s="132" t="s">
        <v>123</v>
      </c>
      <c r="B42" s="132" t="s">
        <v>72</v>
      </c>
      <c r="C42" s="132" t="s">
        <v>73</v>
      </c>
      <c r="D42" s="133" t="s">
        <v>124</v>
      </c>
      <c r="E42" s="142">
        <f t="shared" si="2"/>
        <v>25.26</v>
      </c>
      <c r="F42" s="143">
        <f t="shared" si="3"/>
        <v>25.26</v>
      </c>
      <c r="G42" s="144">
        <f t="shared" si="4"/>
        <v>25.26</v>
      </c>
      <c r="H42" s="145">
        <v>25.26</v>
      </c>
      <c r="I42" s="154"/>
      <c r="J42" s="145">
        <f t="shared" si="5"/>
        <v>0</v>
      </c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6"/>
    </row>
    <row r="43" spans="1:23" ht="18.95" customHeight="1">
      <c r="A43" s="132" t="s">
        <v>125</v>
      </c>
      <c r="B43" s="132" t="s">
        <v>76</v>
      </c>
      <c r="C43" s="132" t="s">
        <v>72</v>
      </c>
      <c r="D43" s="133" t="s">
        <v>126</v>
      </c>
      <c r="E43" s="142">
        <f t="shared" si="2"/>
        <v>10</v>
      </c>
      <c r="F43" s="143">
        <f t="shared" si="3"/>
        <v>10</v>
      </c>
      <c r="G43" s="144">
        <f t="shared" si="4"/>
        <v>10</v>
      </c>
      <c r="H43" s="145">
        <v>10</v>
      </c>
      <c r="I43" s="154"/>
      <c r="J43" s="145">
        <f t="shared" si="5"/>
        <v>0</v>
      </c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6"/>
    </row>
    <row r="44" spans="1:23" ht="18.95" customHeight="1">
      <c r="A44" s="132" t="s">
        <v>127</v>
      </c>
      <c r="B44" s="132" t="s">
        <v>128</v>
      </c>
      <c r="C44" s="132" t="s">
        <v>72</v>
      </c>
      <c r="D44" s="133" t="s">
        <v>129</v>
      </c>
      <c r="E44" s="142">
        <f t="shared" si="2"/>
        <v>140.69999999999999</v>
      </c>
      <c r="F44" s="143">
        <f t="shared" si="3"/>
        <v>140.69999999999999</v>
      </c>
      <c r="G44" s="144">
        <f t="shared" si="4"/>
        <v>140.69999999999999</v>
      </c>
      <c r="H44" s="145">
        <v>0</v>
      </c>
      <c r="I44" s="154">
        <v>140.69999999999999</v>
      </c>
      <c r="J44" s="145">
        <f t="shared" si="5"/>
        <v>0</v>
      </c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6"/>
    </row>
    <row r="45" spans="1:23" ht="18.95" customHeight="1">
      <c r="A45" s="132" t="s">
        <v>127</v>
      </c>
      <c r="B45" s="132" t="s">
        <v>128</v>
      </c>
      <c r="C45" s="132" t="s">
        <v>119</v>
      </c>
      <c r="D45" s="133" t="s">
        <v>130</v>
      </c>
      <c r="E45" s="142">
        <f t="shared" si="2"/>
        <v>43</v>
      </c>
      <c r="F45" s="143">
        <f t="shared" si="3"/>
        <v>43</v>
      </c>
      <c r="G45" s="144">
        <f t="shared" si="4"/>
        <v>43</v>
      </c>
      <c r="H45" s="145">
        <v>0</v>
      </c>
      <c r="I45" s="154">
        <v>43</v>
      </c>
      <c r="J45" s="145">
        <f t="shared" si="5"/>
        <v>0</v>
      </c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6"/>
    </row>
    <row r="46" spans="1:23" ht="18.95" customHeight="1">
      <c r="A46" s="132"/>
      <c r="B46" s="132"/>
      <c r="C46" s="132"/>
      <c r="D46" s="133"/>
      <c r="E46" s="142">
        <f t="shared" si="2"/>
        <v>0</v>
      </c>
      <c r="F46" s="143">
        <f t="shared" si="3"/>
        <v>0</v>
      </c>
      <c r="G46" s="144"/>
      <c r="H46" s="145"/>
      <c r="I46" s="154"/>
      <c r="J46" s="145">
        <f t="shared" si="5"/>
        <v>0</v>
      </c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6"/>
    </row>
    <row r="47" spans="1:23" ht="18.95" customHeight="1">
      <c r="A47" s="132"/>
      <c r="B47" s="132"/>
      <c r="C47" s="132"/>
      <c r="D47" s="133" t="s">
        <v>131</v>
      </c>
      <c r="E47" s="142">
        <f t="shared" si="2"/>
        <v>91</v>
      </c>
      <c r="F47" s="143">
        <f t="shared" si="3"/>
        <v>91</v>
      </c>
      <c r="G47" s="144">
        <f t="shared" ref="G47:G56" si="6">H47+I47</f>
        <v>91</v>
      </c>
      <c r="H47" s="145">
        <f>H48</f>
        <v>3</v>
      </c>
      <c r="I47" s="154">
        <v>88</v>
      </c>
      <c r="J47" s="145">
        <f t="shared" si="5"/>
        <v>0</v>
      </c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6"/>
    </row>
    <row r="48" spans="1:23" ht="18.95" customHeight="1">
      <c r="A48" s="132" t="s">
        <v>71</v>
      </c>
      <c r="B48" s="132" t="s">
        <v>92</v>
      </c>
      <c r="C48" s="132" t="s">
        <v>87</v>
      </c>
      <c r="D48" s="133" t="s">
        <v>132</v>
      </c>
      <c r="E48" s="142">
        <f t="shared" si="2"/>
        <v>91</v>
      </c>
      <c r="F48" s="143">
        <f t="shared" si="3"/>
        <v>91</v>
      </c>
      <c r="G48" s="144">
        <f t="shared" si="6"/>
        <v>91</v>
      </c>
      <c r="H48" s="145">
        <v>3</v>
      </c>
      <c r="I48" s="154">
        <v>88</v>
      </c>
      <c r="J48" s="145">
        <f t="shared" si="5"/>
        <v>0</v>
      </c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6"/>
    </row>
    <row r="49" spans="1:23" ht="18.95" customHeight="1">
      <c r="A49" s="132"/>
      <c r="B49" s="132"/>
      <c r="C49" s="132"/>
      <c r="D49" s="133"/>
      <c r="E49" s="142">
        <f t="shared" si="2"/>
        <v>0</v>
      </c>
      <c r="F49" s="143">
        <f t="shared" si="3"/>
        <v>0</v>
      </c>
      <c r="G49" s="144"/>
      <c r="H49" s="145"/>
      <c r="I49" s="154"/>
      <c r="J49" s="145">
        <f t="shared" si="5"/>
        <v>0</v>
      </c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6"/>
    </row>
    <row r="50" spans="1:23" ht="18.95" customHeight="1">
      <c r="A50" s="132"/>
      <c r="B50" s="132"/>
      <c r="C50" s="132"/>
      <c r="D50" s="133" t="s">
        <v>133</v>
      </c>
      <c r="E50" s="142">
        <f>F50</f>
        <v>147.26</v>
      </c>
      <c r="F50" s="143">
        <f t="shared" si="3"/>
        <v>147.26</v>
      </c>
      <c r="G50" s="144">
        <f t="shared" si="6"/>
        <v>135.26</v>
      </c>
      <c r="H50" s="145">
        <f>SUM(H51:H56)</f>
        <v>56.260000000000005</v>
      </c>
      <c r="I50" s="154">
        <v>79</v>
      </c>
      <c r="J50" s="145">
        <f t="shared" si="5"/>
        <v>0</v>
      </c>
      <c r="K50" s="154"/>
      <c r="L50" s="154"/>
      <c r="M50" s="154"/>
      <c r="N50" s="154"/>
      <c r="O50" s="154"/>
      <c r="P50" s="154">
        <v>12</v>
      </c>
      <c r="Q50" s="154"/>
      <c r="R50" s="154"/>
      <c r="S50" s="154"/>
      <c r="T50" s="154"/>
      <c r="U50" s="154"/>
      <c r="V50" s="154"/>
      <c r="W50" s="156"/>
    </row>
    <row r="51" spans="1:23" ht="18.95" customHeight="1">
      <c r="A51" s="132" t="s">
        <v>71</v>
      </c>
      <c r="B51" s="132" t="s">
        <v>82</v>
      </c>
      <c r="C51" s="132" t="s">
        <v>82</v>
      </c>
      <c r="D51" s="133" t="s">
        <v>85</v>
      </c>
      <c r="E51" s="142">
        <f t="shared" ref="E51:E56" si="7">F51+R51+S51+T51+U51+V51</f>
        <v>5.46</v>
      </c>
      <c r="F51" s="143">
        <f t="shared" si="3"/>
        <v>5.46</v>
      </c>
      <c r="G51" s="144">
        <f t="shared" si="6"/>
        <v>5.46</v>
      </c>
      <c r="H51" s="145">
        <v>5.46</v>
      </c>
      <c r="I51" s="154"/>
      <c r="J51" s="145">
        <f t="shared" si="5"/>
        <v>0</v>
      </c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6"/>
    </row>
    <row r="52" spans="1:23" ht="18.95" customHeight="1">
      <c r="A52" s="132" t="s">
        <v>71</v>
      </c>
      <c r="B52" s="132" t="s">
        <v>97</v>
      </c>
      <c r="C52" s="132" t="s">
        <v>82</v>
      </c>
      <c r="D52" s="133" t="s">
        <v>101</v>
      </c>
      <c r="E52" s="142">
        <f t="shared" si="7"/>
        <v>45.56</v>
      </c>
      <c r="F52" s="143">
        <f t="shared" si="3"/>
        <v>45.56</v>
      </c>
      <c r="G52" s="144">
        <f t="shared" si="6"/>
        <v>45.56</v>
      </c>
      <c r="H52" s="145">
        <v>45.56</v>
      </c>
      <c r="I52" s="154"/>
      <c r="J52" s="145">
        <f t="shared" si="5"/>
        <v>0</v>
      </c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6"/>
    </row>
    <row r="53" spans="1:23" ht="18.95" customHeight="1">
      <c r="A53" s="132" t="s">
        <v>71</v>
      </c>
      <c r="B53" s="132" t="s">
        <v>107</v>
      </c>
      <c r="C53" s="132" t="s">
        <v>72</v>
      </c>
      <c r="D53" s="133" t="s">
        <v>134</v>
      </c>
      <c r="E53" s="142">
        <f t="shared" si="7"/>
        <v>79</v>
      </c>
      <c r="F53" s="143">
        <f t="shared" si="3"/>
        <v>79</v>
      </c>
      <c r="G53" s="144">
        <f t="shared" si="6"/>
        <v>79</v>
      </c>
      <c r="H53" s="145">
        <v>0</v>
      </c>
      <c r="I53" s="154">
        <v>79</v>
      </c>
      <c r="J53" s="145">
        <f t="shared" si="5"/>
        <v>0</v>
      </c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6"/>
    </row>
    <row r="54" spans="1:23" ht="18.95" customHeight="1">
      <c r="A54" s="132" t="s">
        <v>117</v>
      </c>
      <c r="B54" s="132" t="s">
        <v>102</v>
      </c>
      <c r="C54" s="132" t="s">
        <v>72</v>
      </c>
      <c r="D54" s="133" t="s">
        <v>135</v>
      </c>
      <c r="E54" s="142">
        <f t="shared" si="7"/>
        <v>1.96</v>
      </c>
      <c r="F54" s="143">
        <f t="shared" si="3"/>
        <v>1.96</v>
      </c>
      <c r="G54" s="144">
        <f t="shared" si="6"/>
        <v>1.96</v>
      </c>
      <c r="H54" s="145">
        <v>1.96</v>
      </c>
      <c r="I54" s="154"/>
      <c r="J54" s="145">
        <f t="shared" si="5"/>
        <v>0</v>
      </c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6"/>
    </row>
    <row r="55" spans="1:23" ht="18.95" customHeight="1">
      <c r="A55" s="132" t="s">
        <v>123</v>
      </c>
      <c r="B55" s="132" t="s">
        <v>72</v>
      </c>
      <c r="C55" s="132" t="s">
        <v>73</v>
      </c>
      <c r="D55" s="133" t="s">
        <v>124</v>
      </c>
      <c r="E55" s="142">
        <f t="shared" si="7"/>
        <v>3.28</v>
      </c>
      <c r="F55" s="143">
        <f t="shared" si="3"/>
        <v>3.28</v>
      </c>
      <c r="G55" s="144">
        <f t="shared" si="6"/>
        <v>3.28</v>
      </c>
      <c r="H55" s="145">
        <v>3.28</v>
      </c>
      <c r="I55" s="154"/>
      <c r="J55" s="145">
        <f t="shared" si="5"/>
        <v>0</v>
      </c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6"/>
    </row>
    <row r="56" spans="1:23" ht="18.95" customHeight="1">
      <c r="A56" s="132" t="s">
        <v>127</v>
      </c>
      <c r="B56" s="132" t="s">
        <v>128</v>
      </c>
      <c r="C56" s="132" t="s">
        <v>80</v>
      </c>
      <c r="D56" s="133" t="s">
        <v>136</v>
      </c>
      <c r="E56" s="142">
        <f t="shared" si="7"/>
        <v>12</v>
      </c>
      <c r="F56" s="150">
        <f t="shared" si="3"/>
        <v>12</v>
      </c>
      <c r="G56" s="150">
        <f t="shared" si="6"/>
        <v>0</v>
      </c>
      <c r="H56" s="145">
        <v>0</v>
      </c>
      <c r="I56" s="154"/>
      <c r="J56" s="145">
        <f t="shared" si="5"/>
        <v>0</v>
      </c>
      <c r="K56" s="154"/>
      <c r="L56" s="154"/>
      <c r="M56" s="154"/>
      <c r="N56" s="154"/>
      <c r="O56" s="154"/>
      <c r="P56" s="154">
        <v>12</v>
      </c>
      <c r="Q56" s="154"/>
      <c r="R56" s="154"/>
      <c r="S56" s="154"/>
      <c r="T56" s="154"/>
      <c r="U56" s="154"/>
      <c r="V56" s="154"/>
      <c r="W56" s="156"/>
    </row>
  </sheetData>
  <mergeCells count="29"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  <mergeCell ref="A1:V1"/>
    <mergeCell ref="A2:C2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7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3"/>
  <sheetViews>
    <sheetView showGridLines="0" showZeros="0" workbookViewId="0">
      <selection activeCell="L15" sqref="L15"/>
    </sheetView>
  </sheetViews>
  <sheetFormatPr defaultColWidth="7" defaultRowHeight="11.25"/>
  <cols>
    <col min="1" max="1" width="4.625" style="35" customWidth="1"/>
    <col min="2" max="3" width="4.125" style="35" customWidth="1"/>
    <col min="4" max="4" width="30.875" style="35" customWidth="1"/>
    <col min="5" max="5" width="10.875" style="35" customWidth="1"/>
    <col min="6" max="6" width="10.375" style="35" customWidth="1"/>
    <col min="7" max="7" width="10.875" style="35" customWidth="1"/>
    <col min="8" max="8" width="11.25" style="35" customWidth="1"/>
    <col min="9" max="9" width="9.625" style="35" customWidth="1"/>
    <col min="10" max="10" width="9.375" style="35" customWidth="1"/>
    <col min="11" max="11" width="10.125" style="35" customWidth="1"/>
    <col min="12" max="12" width="10" style="35" customWidth="1"/>
    <col min="13" max="16384" width="7" style="35"/>
  </cols>
  <sheetData>
    <row r="1" spans="1:13" ht="42" customHeight="1">
      <c r="A1" s="223" t="s">
        <v>137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spans="1:13" ht="15" customHeight="1">
      <c r="A2" s="224" t="s">
        <v>42</v>
      </c>
      <c r="B2" s="224"/>
      <c r="C2" s="224"/>
      <c r="D2" s="224"/>
      <c r="E2" s="37"/>
      <c r="F2" s="37"/>
      <c r="G2" s="38"/>
      <c r="H2" s="38"/>
      <c r="I2" s="38"/>
      <c r="J2" s="38"/>
      <c r="K2" s="38"/>
      <c r="L2" s="49" t="s">
        <v>2</v>
      </c>
    </row>
    <row r="3" spans="1:13" s="33" customFormat="1" ht="16.5" customHeight="1">
      <c r="A3" s="225" t="s">
        <v>138</v>
      </c>
      <c r="B3" s="226"/>
      <c r="C3" s="227"/>
      <c r="D3" s="235" t="s">
        <v>45</v>
      </c>
      <c r="E3" s="238" t="s">
        <v>46</v>
      </c>
      <c r="F3" s="228" t="s">
        <v>307</v>
      </c>
      <c r="G3" s="228"/>
      <c r="H3" s="228"/>
      <c r="I3" s="228"/>
      <c r="J3" s="228"/>
      <c r="K3" s="228"/>
      <c r="L3" s="228"/>
    </row>
    <row r="4" spans="1:13" s="33" customFormat="1" ht="14.25" customHeight="1">
      <c r="A4" s="233" t="s">
        <v>57</v>
      </c>
      <c r="B4" s="234" t="s">
        <v>58</v>
      </c>
      <c r="C4" s="234" t="s">
        <v>59</v>
      </c>
      <c r="D4" s="236"/>
      <c r="E4" s="238"/>
      <c r="F4" s="238" t="s">
        <v>8</v>
      </c>
      <c r="G4" s="229" t="s">
        <v>139</v>
      </c>
      <c r="H4" s="229"/>
      <c r="I4" s="229"/>
      <c r="J4" s="230" t="s">
        <v>140</v>
      </c>
      <c r="K4" s="231"/>
      <c r="L4" s="232"/>
    </row>
    <row r="5" spans="1:13" s="33" customFormat="1" ht="28.5" customHeight="1">
      <c r="A5" s="233"/>
      <c r="B5" s="234"/>
      <c r="C5" s="234"/>
      <c r="D5" s="237"/>
      <c r="E5" s="238"/>
      <c r="F5" s="238"/>
      <c r="G5" s="39" t="s">
        <v>18</v>
      </c>
      <c r="H5" s="39" t="s">
        <v>141</v>
      </c>
      <c r="I5" s="39" t="s">
        <v>142</v>
      </c>
      <c r="J5" s="39" t="s">
        <v>18</v>
      </c>
      <c r="K5" s="39" t="s">
        <v>143</v>
      </c>
      <c r="L5" s="39" t="s">
        <v>144</v>
      </c>
    </row>
    <row r="6" spans="1:13" s="33" customFormat="1" ht="20.100000000000001" customHeight="1">
      <c r="A6" s="42" t="s">
        <v>69</v>
      </c>
      <c r="B6" s="41" t="s">
        <v>69</v>
      </c>
      <c r="C6" s="41" t="s">
        <v>69</v>
      </c>
      <c r="D6" s="41" t="s">
        <v>69</v>
      </c>
      <c r="E6" s="40">
        <v>1</v>
      </c>
      <c r="F6" s="40">
        <v>2</v>
      </c>
      <c r="G6" s="40">
        <v>3</v>
      </c>
      <c r="H6" s="40">
        <v>4</v>
      </c>
      <c r="I6" s="40">
        <v>5</v>
      </c>
      <c r="J6" s="40">
        <v>6</v>
      </c>
      <c r="K6" s="40">
        <v>7</v>
      </c>
      <c r="L6" s="40">
        <v>8</v>
      </c>
    </row>
    <row r="7" spans="1:13" s="33" customFormat="1" ht="20.100000000000001" customHeight="1">
      <c r="A7" s="42"/>
      <c r="B7" s="41"/>
      <c r="C7" s="41"/>
      <c r="D7" s="128" t="s">
        <v>70</v>
      </c>
      <c r="E7" s="129">
        <v>13048.1234</v>
      </c>
      <c r="F7" s="129">
        <f t="shared" ref="F7:L7" si="0">F8+F46+F49</f>
        <v>13048.123400000002</v>
      </c>
      <c r="G7" s="129">
        <f t="shared" si="0"/>
        <v>411.5634</v>
      </c>
      <c r="H7" s="129">
        <f t="shared" si="0"/>
        <v>390.20389999999998</v>
      </c>
      <c r="I7" s="129">
        <f t="shared" si="0"/>
        <v>21.359500000000001</v>
      </c>
      <c r="J7" s="129">
        <f t="shared" si="0"/>
        <v>12636.560000000001</v>
      </c>
      <c r="K7" s="129">
        <f t="shared" si="0"/>
        <v>36.92</v>
      </c>
      <c r="L7" s="129">
        <f t="shared" si="0"/>
        <v>12599.640000000001</v>
      </c>
    </row>
    <row r="8" spans="1:13" s="33" customFormat="1" ht="20.100000000000001" customHeight="1">
      <c r="A8" s="130"/>
      <c r="B8" s="131"/>
      <c r="C8" s="131"/>
      <c r="D8" s="128" t="s">
        <v>43</v>
      </c>
      <c r="E8" s="129">
        <f>SUM(E9:E44)</f>
        <v>12809.855600000001</v>
      </c>
      <c r="F8" s="129">
        <f t="shared" ref="F8:L8" si="1">SUM(F9:F44)</f>
        <v>12809.860000000002</v>
      </c>
      <c r="G8" s="129">
        <f t="shared" si="1"/>
        <v>368.90000000000003</v>
      </c>
      <c r="H8" s="129">
        <f t="shared" si="1"/>
        <v>348.96</v>
      </c>
      <c r="I8" s="129">
        <f t="shared" si="1"/>
        <v>19.940000000000001</v>
      </c>
      <c r="J8" s="129">
        <f t="shared" si="1"/>
        <v>12440.960000000001</v>
      </c>
      <c r="K8" s="129">
        <f t="shared" si="1"/>
        <v>36.92</v>
      </c>
      <c r="L8" s="129">
        <f t="shared" si="1"/>
        <v>12404.04</v>
      </c>
      <c r="M8" s="191"/>
    </row>
    <row r="9" spans="1:13" s="33" customFormat="1" ht="20.100000000000001" customHeight="1">
      <c r="A9" s="132" t="s">
        <v>71</v>
      </c>
      <c r="B9" s="132" t="s">
        <v>72</v>
      </c>
      <c r="C9" s="132" t="s">
        <v>73</v>
      </c>
      <c r="D9" s="133" t="s">
        <v>74</v>
      </c>
      <c r="E9" s="129">
        <v>254.6</v>
      </c>
      <c r="F9" s="129">
        <f t="shared" ref="F9:F44" si="2">G9+J9</f>
        <v>254.60000000000002</v>
      </c>
      <c r="G9" s="129">
        <f t="shared" ref="G9:G44" si="3">H9+I9</f>
        <v>254.3</v>
      </c>
      <c r="H9" s="192">
        <v>234.36</v>
      </c>
      <c r="I9" s="192">
        <v>19.940000000000001</v>
      </c>
      <c r="J9" s="129">
        <f t="shared" ref="J9:J44" si="4">K9+L9</f>
        <v>0.3</v>
      </c>
      <c r="K9" s="192">
        <v>0.3</v>
      </c>
      <c r="L9" s="192">
        <v>0</v>
      </c>
    </row>
    <row r="10" spans="1:13" s="33" customFormat="1" ht="20.100000000000001" customHeight="1">
      <c r="A10" s="132" t="s">
        <v>71</v>
      </c>
      <c r="B10" s="132" t="s">
        <v>72</v>
      </c>
      <c r="C10" s="132" t="s">
        <v>72</v>
      </c>
      <c r="D10" s="133" t="s">
        <v>75</v>
      </c>
      <c r="E10" s="129">
        <v>6.75</v>
      </c>
      <c r="F10" s="129">
        <f t="shared" si="2"/>
        <v>6.75</v>
      </c>
      <c r="G10" s="129">
        <f t="shared" si="3"/>
        <v>0</v>
      </c>
      <c r="H10" s="192">
        <v>0</v>
      </c>
      <c r="I10" s="192">
        <v>0</v>
      </c>
      <c r="J10" s="129">
        <f t="shared" si="4"/>
        <v>6.75</v>
      </c>
      <c r="K10" s="192">
        <v>0</v>
      </c>
      <c r="L10" s="192">
        <v>6.75</v>
      </c>
    </row>
    <row r="11" spans="1:13" s="33" customFormat="1" ht="20.100000000000001" customHeight="1">
      <c r="A11" s="132" t="s">
        <v>71</v>
      </c>
      <c r="B11" s="132" t="s">
        <v>72</v>
      </c>
      <c r="C11" s="132" t="s">
        <v>76</v>
      </c>
      <c r="D11" s="133" t="s">
        <v>77</v>
      </c>
      <c r="E11" s="129">
        <v>4.75</v>
      </c>
      <c r="F11" s="129">
        <f t="shared" si="2"/>
        <v>4.75</v>
      </c>
      <c r="G11" s="129">
        <f t="shared" si="3"/>
        <v>0</v>
      </c>
      <c r="H11" s="192">
        <v>0</v>
      </c>
      <c r="I11" s="192">
        <v>0</v>
      </c>
      <c r="J11" s="129">
        <f t="shared" si="4"/>
        <v>4.75</v>
      </c>
      <c r="K11" s="192">
        <v>4.75</v>
      </c>
      <c r="L11" s="192">
        <v>0</v>
      </c>
    </row>
    <row r="12" spans="1:13" s="33" customFormat="1" ht="20.100000000000001" customHeight="1">
      <c r="A12" s="132" t="s">
        <v>71</v>
      </c>
      <c r="B12" s="132" t="s">
        <v>72</v>
      </c>
      <c r="C12" s="132" t="s">
        <v>78</v>
      </c>
      <c r="D12" s="133" t="s">
        <v>79</v>
      </c>
      <c r="E12" s="129">
        <v>18</v>
      </c>
      <c r="F12" s="129">
        <f t="shared" si="2"/>
        <v>18</v>
      </c>
      <c r="G12" s="129">
        <f t="shared" si="3"/>
        <v>0</v>
      </c>
      <c r="H12" s="192">
        <v>0</v>
      </c>
      <c r="I12" s="192">
        <v>0</v>
      </c>
      <c r="J12" s="129">
        <f t="shared" si="4"/>
        <v>18</v>
      </c>
      <c r="K12" s="192">
        <v>0</v>
      </c>
      <c r="L12" s="192">
        <v>18</v>
      </c>
    </row>
    <row r="13" spans="1:13" s="33" customFormat="1" ht="20.100000000000001" customHeight="1">
      <c r="A13" s="132" t="s">
        <v>71</v>
      </c>
      <c r="B13" s="132" t="s">
        <v>72</v>
      </c>
      <c r="C13" s="132" t="s">
        <v>80</v>
      </c>
      <c r="D13" s="133" t="s">
        <v>81</v>
      </c>
      <c r="E13" s="129">
        <v>1423.8914</v>
      </c>
      <c r="F13" s="129">
        <f t="shared" si="2"/>
        <v>1423.89</v>
      </c>
      <c r="G13" s="129">
        <f t="shared" si="3"/>
        <v>0</v>
      </c>
      <c r="H13" s="192">
        <v>0</v>
      </c>
      <c r="I13" s="192">
        <v>0</v>
      </c>
      <c r="J13" s="129">
        <f t="shared" si="4"/>
        <v>1423.89</v>
      </c>
      <c r="K13" s="192">
        <v>24.97</v>
      </c>
      <c r="L13" s="192">
        <v>1398.92</v>
      </c>
    </row>
    <row r="14" spans="1:13" s="33" customFormat="1" ht="20.100000000000001" customHeight="1">
      <c r="A14" s="132" t="s">
        <v>71</v>
      </c>
      <c r="B14" s="132" t="s">
        <v>82</v>
      </c>
      <c r="C14" s="132" t="s">
        <v>83</v>
      </c>
      <c r="D14" s="133" t="s">
        <v>84</v>
      </c>
      <c r="E14" s="129">
        <v>28.05</v>
      </c>
      <c r="F14" s="129">
        <f t="shared" si="2"/>
        <v>28.05</v>
      </c>
      <c r="G14" s="129">
        <f t="shared" si="3"/>
        <v>28.05</v>
      </c>
      <c r="H14" s="192">
        <v>28.05</v>
      </c>
      <c r="I14" s="192">
        <v>0</v>
      </c>
      <c r="J14" s="129">
        <f t="shared" si="4"/>
        <v>0</v>
      </c>
      <c r="K14" s="192">
        <v>0</v>
      </c>
      <c r="L14" s="192">
        <v>0</v>
      </c>
    </row>
    <row r="15" spans="1:13" s="33" customFormat="1" ht="20.100000000000001" customHeight="1">
      <c r="A15" s="132" t="s">
        <v>71</v>
      </c>
      <c r="B15" s="132" t="s">
        <v>82</v>
      </c>
      <c r="C15" s="132" t="s">
        <v>82</v>
      </c>
      <c r="D15" s="133" t="s">
        <v>85</v>
      </c>
      <c r="E15" s="129">
        <v>42.09</v>
      </c>
      <c r="F15" s="129">
        <f t="shared" si="2"/>
        <v>42.09</v>
      </c>
      <c r="G15" s="129">
        <f t="shared" si="3"/>
        <v>42.09</v>
      </c>
      <c r="H15" s="192">
        <v>42.09</v>
      </c>
      <c r="I15" s="192">
        <v>0</v>
      </c>
      <c r="J15" s="129">
        <f t="shared" si="4"/>
        <v>0</v>
      </c>
      <c r="K15" s="192">
        <v>0</v>
      </c>
      <c r="L15" s="192">
        <v>0</v>
      </c>
    </row>
    <row r="16" spans="1:13" s="33" customFormat="1" ht="20.100000000000001" customHeight="1">
      <c r="A16" s="132" t="s">
        <v>71</v>
      </c>
      <c r="B16" s="132" t="s">
        <v>78</v>
      </c>
      <c r="C16" s="132" t="s">
        <v>73</v>
      </c>
      <c r="D16" s="133" t="s">
        <v>86</v>
      </c>
      <c r="E16" s="129">
        <v>3.84</v>
      </c>
      <c r="F16" s="129">
        <f t="shared" si="2"/>
        <v>3.84</v>
      </c>
      <c r="G16" s="129">
        <f t="shared" si="3"/>
        <v>3.84</v>
      </c>
      <c r="H16" s="192">
        <v>3.84</v>
      </c>
      <c r="I16" s="192">
        <v>0</v>
      </c>
      <c r="J16" s="129">
        <f t="shared" si="4"/>
        <v>0</v>
      </c>
      <c r="K16" s="192">
        <v>0</v>
      </c>
      <c r="L16" s="192">
        <v>0</v>
      </c>
    </row>
    <row r="17" spans="1:12" s="33" customFormat="1" ht="20.100000000000001" customHeight="1">
      <c r="A17" s="132" t="s">
        <v>71</v>
      </c>
      <c r="B17" s="132" t="s">
        <v>78</v>
      </c>
      <c r="C17" s="132" t="s">
        <v>87</v>
      </c>
      <c r="D17" s="133" t="s">
        <v>88</v>
      </c>
      <c r="E17" s="129">
        <v>2399.8802000000001</v>
      </c>
      <c r="F17" s="129">
        <f t="shared" si="2"/>
        <v>2399.88</v>
      </c>
      <c r="G17" s="129">
        <f t="shared" si="3"/>
        <v>0</v>
      </c>
      <c r="H17" s="192">
        <v>0</v>
      </c>
      <c r="I17" s="192">
        <v>0</v>
      </c>
      <c r="J17" s="129">
        <f t="shared" si="4"/>
        <v>2399.88</v>
      </c>
      <c r="K17" s="192">
        <v>0</v>
      </c>
      <c r="L17" s="192">
        <v>2399.88</v>
      </c>
    </row>
    <row r="18" spans="1:12" s="33" customFormat="1" ht="20.100000000000001" customHeight="1">
      <c r="A18" s="132" t="s">
        <v>71</v>
      </c>
      <c r="B18" s="132" t="s">
        <v>78</v>
      </c>
      <c r="C18" s="132" t="s">
        <v>83</v>
      </c>
      <c r="D18" s="133" t="s">
        <v>89</v>
      </c>
      <c r="E18" s="129">
        <v>2.9</v>
      </c>
      <c r="F18" s="129">
        <f t="shared" si="2"/>
        <v>2.9</v>
      </c>
      <c r="G18" s="129">
        <f t="shared" si="3"/>
        <v>0</v>
      </c>
      <c r="H18" s="192">
        <v>0</v>
      </c>
      <c r="I18" s="192">
        <v>0</v>
      </c>
      <c r="J18" s="129">
        <f t="shared" si="4"/>
        <v>2.9</v>
      </c>
      <c r="K18" s="192">
        <v>1.9</v>
      </c>
      <c r="L18" s="192">
        <v>1</v>
      </c>
    </row>
    <row r="19" spans="1:12" s="33" customFormat="1" ht="20.100000000000001" customHeight="1">
      <c r="A19" s="132" t="s">
        <v>71</v>
      </c>
      <c r="B19" s="132" t="s">
        <v>78</v>
      </c>
      <c r="C19" s="132" t="s">
        <v>82</v>
      </c>
      <c r="D19" s="133" t="s">
        <v>90</v>
      </c>
      <c r="E19" s="129">
        <v>26.1</v>
      </c>
      <c r="F19" s="129">
        <f t="shared" si="2"/>
        <v>26.1</v>
      </c>
      <c r="G19" s="129">
        <f t="shared" si="3"/>
        <v>0</v>
      </c>
      <c r="H19" s="192">
        <v>0</v>
      </c>
      <c r="I19" s="192">
        <v>0</v>
      </c>
      <c r="J19" s="129">
        <f t="shared" si="4"/>
        <v>26.1</v>
      </c>
      <c r="K19" s="192">
        <v>0</v>
      </c>
      <c r="L19" s="192">
        <v>26.1</v>
      </c>
    </row>
    <row r="20" spans="1:12" s="33" customFormat="1" ht="20.100000000000001" customHeight="1">
      <c r="A20" s="132" t="s">
        <v>71</v>
      </c>
      <c r="B20" s="132" t="s">
        <v>78</v>
      </c>
      <c r="C20" s="132" t="s">
        <v>80</v>
      </c>
      <c r="D20" s="133" t="s">
        <v>91</v>
      </c>
      <c r="E20" s="129">
        <v>107.01</v>
      </c>
      <c r="F20" s="129">
        <f t="shared" si="2"/>
        <v>107.01</v>
      </c>
      <c r="G20" s="129">
        <f t="shared" si="3"/>
        <v>0</v>
      </c>
      <c r="H20" s="192">
        <v>0</v>
      </c>
      <c r="I20" s="192">
        <v>0</v>
      </c>
      <c r="J20" s="129">
        <f t="shared" si="4"/>
        <v>107.01</v>
      </c>
      <c r="K20" s="192">
        <v>0</v>
      </c>
      <c r="L20" s="192">
        <v>107.01</v>
      </c>
    </row>
    <row r="21" spans="1:12" s="33" customFormat="1" ht="20.100000000000001" customHeight="1">
      <c r="A21" s="132" t="s">
        <v>71</v>
      </c>
      <c r="B21" s="132" t="s">
        <v>92</v>
      </c>
      <c r="C21" s="132" t="s">
        <v>73</v>
      </c>
      <c r="D21" s="133" t="s">
        <v>93</v>
      </c>
      <c r="E21" s="129">
        <v>710</v>
      </c>
      <c r="F21" s="129">
        <f t="shared" si="2"/>
        <v>710</v>
      </c>
      <c r="G21" s="129">
        <f t="shared" si="3"/>
        <v>0</v>
      </c>
      <c r="H21" s="192">
        <v>0</v>
      </c>
      <c r="I21" s="192">
        <v>0</v>
      </c>
      <c r="J21" s="129">
        <f t="shared" si="4"/>
        <v>710</v>
      </c>
      <c r="K21" s="192">
        <v>0</v>
      </c>
      <c r="L21" s="192">
        <v>710</v>
      </c>
    </row>
    <row r="22" spans="1:12" s="33" customFormat="1" ht="20.100000000000001" customHeight="1">
      <c r="A22" s="132" t="s">
        <v>71</v>
      </c>
      <c r="B22" s="132" t="s">
        <v>92</v>
      </c>
      <c r="C22" s="132" t="s">
        <v>72</v>
      </c>
      <c r="D22" s="133" t="s">
        <v>94</v>
      </c>
      <c r="E22" s="129">
        <v>83.985100000000003</v>
      </c>
      <c r="F22" s="129">
        <f t="shared" si="2"/>
        <v>83.99</v>
      </c>
      <c r="G22" s="129">
        <f t="shared" si="3"/>
        <v>0</v>
      </c>
      <c r="H22" s="192">
        <v>0</v>
      </c>
      <c r="I22" s="192">
        <v>0</v>
      </c>
      <c r="J22" s="129">
        <f t="shared" si="4"/>
        <v>83.99</v>
      </c>
      <c r="K22" s="192">
        <v>0</v>
      </c>
      <c r="L22" s="192">
        <v>83.99</v>
      </c>
    </row>
    <row r="23" spans="1:12" s="33" customFormat="1" ht="20.100000000000001" customHeight="1">
      <c r="A23" s="132" t="s">
        <v>71</v>
      </c>
      <c r="B23" s="132" t="s">
        <v>92</v>
      </c>
      <c r="C23" s="132" t="s">
        <v>83</v>
      </c>
      <c r="D23" s="133" t="s">
        <v>95</v>
      </c>
      <c r="E23" s="129">
        <v>5</v>
      </c>
      <c r="F23" s="129">
        <f t="shared" si="2"/>
        <v>5</v>
      </c>
      <c r="G23" s="129">
        <f t="shared" si="3"/>
        <v>0</v>
      </c>
      <c r="H23" s="192">
        <v>0</v>
      </c>
      <c r="I23" s="192">
        <v>0</v>
      </c>
      <c r="J23" s="129">
        <f t="shared" si="4"/>
        <v>5</v>
      </c>
      <c r="K23" s="192">
        <v>0</v>
      </c>
      <c r="L23" s="192">
        <v>5</v>
      </c>
    </row>
    <row r="24" spans="1:12" s="33" customFormat="1" ht="20.100000000000001" customHeight="1">
      <c r="A24" s="132" t="s">
        <v>71</v>
      </c>
      <c r="B24" s="132" t="s">
        <v>92</v>
      </c>
      <c r="C24" s="132" t="s">
        <v>80</v>
      </c>
      <c r="D24" s="133" t="s">
        <v>96</v>
      </c>
      <c r="E24" s="129">
        <v>68.400000000000006</v>
      </c>
      <c r="F24" s="129">
        <f t="shared" si="2"/>
        <v>68.400000000000006</v>
      </c>
      <c r="G24" s="129">
        <f t="shared" si="3"/>
        <v>0</v>
      </c>
      <c r="H24" s="192">
        <v>0</v>
      </c>
      <c r="I24" s="192">
        <v>0</v>
      </c>
      <c r="J24" s="129">
        <f t="shared" si="4"/>
        <v>68.400000000000006</v>
      </c>
      <c r="K24" s="192">
        <v>0</v>
      </c>
      <c r="L24" s="192">
        <v>68.400000000000006</v>
      </c>
    </row>
    <row r="25" spans="1:12" s="33" customFormat="1" ht="20.100000000000001" customHeight="1">
      <c r="A25" s="132" t="s">
        <v>71</v>
      </c>
      <c r="B25" s="132" t="s">
        <v>97</v>
      </c>
      <c r="C25" s="132" t="s">
        <v>73</v>
      </c>
      <c r="D25" s="133" t="s">
        <v>98</v>
      </c>
      <c r="E25" s="129">
        <v>20.72</v>
      </c>
      <c r="F25" s="129">
        <f t="shared" si="2"/>
        <v>20.72</v>
      </c>
      <c r="G25" s="129">
        <f t="shared" si="3"/>
        <v>0</v>
      </c>
      <c r="H25" s="192">
        <v>0</v>
      </c>
      <c r="I25" s="192">
        <v>0</v>
      </c>
      <c r="J25" s="129">
        <f t="shared" si="4"/>
        <v>20.72</v>
      </c>
      <c r="K25" s="192">
        <v>0</v>
      </c>
      <c r="L25" s="192">
        <v>20.72</v>
      </c>
    </row>
    <row r="26" spans="1:12" s="33" customFormat="1" ht="20.100000000000001" customHeight="1">
      <c r="A26" s="132" t="s">
        <v>71</v>
      </c>
      <c r="B26" s="132" t="s">
        <v>97</v>
      </c>
      <c r="C26" s="132" t="s">
        <v>72</v>
      </c>
      <c r="D26" s="133" t="s">
        <v>99</v>
      </c>
      <c r="E26" s="129">
        <v>1420.74</v>
      </c>
      <c r="F26" s="129">
        <f t="shared" si="2"/>
        <v>1420.74</v>
      </c>
      <c r="G26" s="129">
        <f t="shared" si="3"/>
        <v>0</v>
      </c>
      <c r="H26" s="192">
        <v>0</v>
      </c>
      <c r="I26" s="192">
        <v>0</v>
      </c>
      <c r="J26" s="129">
        <f t="shared" si="4"/>
        <v>1420.74</v>
      </c>
      <c r="K26" s="192">
        <v>0</v>
      </c>
      <c r="L26" s="192">
        <v>1420.74</v>
      </c>
    </row>
    <row r="27" spans="1:12" s="33" customFormat="1" ht="20.100000000000001" customHeight="1">
      <c r="A27" s="132" t="s">
        <v>71</v>
      </c>
      <c r="B27" s="132" t="s">
        <v>97</v>
      </c>
      <c r="C27" s="132" t="s">
        <v>83</v>
      </c>
      <c r="D27" s="133" t="s">
        <v>100</v>
      </c>
      <c r="E27" s="129">
        <v>263</v>
      </c>
      <c r="F27" s="129">
        <f t="shared" si="2"/>
        <v>263</v>
      </c>
      <c r="G27" s="129">
        <f t="shared" si="3"/>
        <v>0</v>
      </c>
      <c r="H27" s="192">
        <v>0</v>
      </c>
      <c r="I27" s="192">
        <v>0</v>
      </c>
      <c r="J27" s="129">
        <f t="shared" si="4"/>
        <v>263</v>
      </c>
      <c r="K27" s="192">
        <v>0</v>
      </c>
      <c r="L27" s="192">
        <v>263</v>
      </c>
    </row>
    <row r="28" spans="1:12" s="33" customFormat="1" ht="20.100000000000001" customHeight="1">
      <c r="A28" s="132" t="s">
        <v>71</v>
      </c>
      <c r="B28" s="132" t="s">
        <v>97</v>
      </c>
      <c r="C28" s="132" t="s">
        <v>82</v>
      </c>
      <c r="D28" s="133" t="s">
        <v>101</v>
      </c>
      <c r="E28" s="129">
        <v>5</v>
      </c>
      <c r="F28" s="129">
        <f t="shared" si="2"/>
        <v>5</v>
      </c>
      <c r="G28" s="129">
        <f t="shared" si="3"/>
        <v>0</v>
      </c>
      <c r="H28" s="192">
        <v>0</v>
      </c>
      <c r="I28" s="192">
        <v>0</v>
      </c>
      <c r="J28" s="129">
        <f t="shared" si="4"/>
        <v>5</v>
      </c>
      <c r="K28" s="192">
        <v>5</v>
      </c>
      <c r="L28" s="192">
        <v>0</v>
      </c>
    </row>
    <row r="29" spans="1:12" s="33" customFormat="1" ht="20.100000000000001" customHeight="1">
      <c r="A29" s="132" t="s">
        <v>71</v>
      </c>
      <c r="B29" s="132" t="s">
        <v>102</v>
      </c>
      <c r="C29" s="132" t="s">
        <v>76</v>
      </c>
      <c r="D29" s="133" t="s">
        <v>103</v>
      </c>
      <c r="E29" s="129">
        <v>397.11169999999998</v>
      </c>
      <c r="F29" s="129">
        <f t="shared" si="2"/>
        <v>397.11</v>
      </c>
      <c r="G29" s="129">
        <f t="shared" si="3"/>
        <v>0</v>
      </c>
      <c r="H29" s="192">
        <v>0</v>
      </c>
      <c r="I29" s="192">
        <v>0</v>
      </c>
      <c r="J29" s="129">
        <f t="shared" si="4"/>
        <v>397.11</v>
      </c>
      <c r="K29" s="192">
        <v>0</v>
      </c>
      <c r="L29" s="192">
        <v>397.11</v>
      </c>
    </row>
    <row r="30" spans="1:12" s="33" customFormat="1" ht="20.100000000000001" customHeight="1">
      <c r="A30" s="132" t="s">
        <v>71</v>
      </c>
      <c r="B30" s="132" t="s">
        <v>104</v>
      </c>
      <c r="C30" s="132" t="s">
        <v>73</v>
      </c>
      <c r="D30" s="133" t="s">
        <v>105</v>
      </c>
      <c r="E30" s="129">
        <v>487.1</v>
      </c>
      <c r="F30" s="129">
        <f t="shared" si="2"/>
        <v>487.1</v>
      </c>
      <c r="G30" s="129">
        <f t="shared" si="3"/>
        <v>0</v>
      </c>
      <c r="H30" s="192">
        <v>0</v>
      </c>
      <c r="I30" s="192">
        <v>0</v>
      </c>
      <c r="J30" s="129">
        <f t="shared" si="4"/>
        <v>487.1</v>
      </c>
      <c r="K30" s="192">
        <v>0</v>
      </c>
      <c r="L30" s="192">
        <v>487.1</v>
      </c>
    </row>
    <row r="31" spans="1:12" s="33" customFormat="1" ht="20.100000000000001" customHeight="1">
      <c r="A31" s="132" t="s">
        <v>71</v>
      </c>
      <c r="B31" s="132" t="s">
        <v>104</v>
      </c>
      <c r="C31" s="132" t="s">
        <v>72</v>
      </c>
      <c r="D31" s="133" t="s">
        <v>106</v>
      </c>
      <c r="E31" s="129">
        <v>1565.8</v>
      </c>
      <c r="F31" s="129">
        <f t="shared" si="2"/>
        <v>1565.8</v>
      </c>
      <c r="G31" s="129">
        <f t="shared" si="3"/>
        <v>0</v>
      </c>
      <c r="H31" s="192">
        <v>0</v>
      </c>
      <c r="I31" s="192">
        <v>0</v>
      </c>
      <c r="J31" s="129">
        <f t="shared" si="4"/>
        <v>1565.8</v>
      </c>
      <c r="K31" s="192">
        <v>0</v>
      </c>
      <c r="L31" s="192">
        <v>1565.8</v>
      </c>
    </row>
    <row r="32" spans="1:12" s="33" customFormat="1" ht="20.100000000000001" customHeight="1">
      <c r="A32" s="132" t="s">
        <v>71</v>
      </c>
      <c r="B32" s="132" t="s">
        <v>107</v>
      </c>
      <c r="C32" s="132" t="s">
        <v>73</v>
      </c>
      <c r="D32" s="133" t="s">
        <v>108</v>
      </c>
      <c r="E32" s="129">
        <v>89</v>
      </c>
      <c r="F32" s="129">
        <f t="shared" si="2"/>
        <v>89</v>
      </c>
      <c r="G32" s="129">
        <f t="shared" si="3"/>
        <v>0</v>
      </c>
      <c r="H32" s="192">
        <v>0</v>
      </c>
      <c r="I32" s="192">
        <v>0</v>
      </c>
      <c r="J32" s="129">
        <f t="shared" si="4"/>
        <v>89</v>
      </c>
      <c r="K32" s="192">
        <v>0</v>
      </c>
      <c r="L32" s="192">
        <v>89</v>
      </c>
    </row>
    <row r="33" spans="1:12" s="33" customFormat="1" ht="20.100000000000001" customHeight="1">
      <c r="A33" s="132" t="s">
        <v>71</v>
      </c>
      <c r="B33" s="132" t="s">
        <v>109</v>
      </c>
      <c r="C33" s="132" t="s">
        <v>72</v>
      </c>
      <c r="D33" s="133" t="s">
        <v>110</v>
      </c>
      <c r="E33" s="129">
        <v>2379.5</v>
      </c>
      <c r="F33" s="129">
        <f t="shared" si="2"/>
        <v>2379.5</v>
      </c>
      <c r="G33" s="129">
        <f t="shared" si="3"/>
        <v>0</v>
      </c>
      <c r="H33" s="192">
        <v>0</v>
      </c>
      <c r="I33" s="192">
        <v>0</v>
      </c>
      <c r="J33" s="129">
        <f t="shared" si="4"/>
        <v>2379.5</v>
      </c>
      <c r="K33" s="192">
        <v>0</v>
      </c>
      <c r="L33" s="192">
        <v>2379.5</v>
      </c>
    </row>
    <row r="34" spans="1:12" s="33" customFormat="1" ht="20.100000000000001" customHeight="1">
      <c r="A34" s="132" t="s">
        <v>71</v>
      </c>
      <c r="B34" s="132" t="s">
        <v>111</v>
      </c>
      <c r="C34" s="132" t="s">
        <v>72</v>
      </c>
      <c r="D34" s="133" t="s">
        <v>112</v>
      </c>
      <c r="E34" s="129">
        <v>50</v>
      </c>
      <c r="F34" s="129">
        <f t="shared" si="2"/>
        <v>50</v>
      </c>
      <c r="G34" s="129">
        <f t="shared" si="3"/>
        <v>0</v>
      </c>
      <c r="H34" s="192">
        <v>0</v>
      </c>
      <c r="I34" s="192">
        <v>0</v>
      </c>
      <c r="J34" s="129">
        <f t="shared" si="4"/>
        <v>50</v>
      </c>
      <c r="K34" s="192">
        <v>0</v>
      </c>
      <c r="L34" s="192">
        <v>50</v>
      </c>
    </row>
    <row r="35" spans="1:12" s="33" customFormat="1" ht="20.100000000000001" customHeight="1">
      <c r="A35" s="132" t="s">
        <v>71</v>
      </c>
      <c r="B35" s="132" t="s">
        <v>113</v>
      </c>
      <c r="C35" s="132" t="s">
        <v>83</v>
      </c>
      <c r="D35" s="133" t="s">
        <v>114</v>
      </c>
      <c r="E35" s="129">
        <v>15</v>
      </c>
      <c r="F35" s="129">
        <f t="shared" si="2"/>
        <v>15</v>
      </c>
      <c r="G35" s="129">
        <f t="shared" si="3"/>
        <v>0</v>
      </c>
      <c r="H35" s="192">
        <v>0</v>
      </c>
      <c r="I35" s="192">
        <v>0</v>
      </c>
      <c r="J35" s="129">
        <f t="shared" si="4"/>
        <v>15</v>
      </c>
      <c r="K35" s="192">
        <v>0</v>
      </c>
      <c r="L35" s="192">
        <v>15</v>
      </c>
    </row>
    <row r="36" spans="1:12" s="33" customFormat="1" ht="20.100000000000001" customHeight="1">
      <c r="A36" s="132" t="s">
        <v>71</v>
      </c>
      <c r="B36" s="132" t="s">
        <v>113</v>
      </c>
      <c r="C36" s="132" t="s">
        <v>80</v>
      </c>
      <c r="D36" s="133" t="s">
        <v>115</v>
      </c>
      <c r="E36" s="129">
        <v>68.040000000000006</v>
      </c>
      <c r="F36" s="129">
        <f t="shared" si="2"/>
        <v>68.040000000000006</v>
      </c>
      <c r="G36" s="129">
        <f t="shared" si="3"/>
        <v>0</v>
      </c>
      <c r="H36" s="192">
        <v>0</v>
      </c>
      <c r="I36" s="192">
        <v>0</v>
      </c>
      <c r="J36" s="129">
        <f t="shared" si="4"/>
        <v>68.040000000000006</v>
      </c>
      <c r="K36" s="192">
        <v>0</v>
      </c>
      <c r="L36" s="192">
        <v>68.040000000000006</v>
      </c>
    </row>
    <row r="37" spans="1:12" s="33" customFormat="1" ht="20.100000000000001" customHeight="1">
      <c r="A37" s="132" t="s">
        <v>71</v>
      </c>
      <c r="B37" s="132" t="s">
        <v>80</v>
      </c>
      <c r="C37" s="132" t="s">
        <v>73</v>
      </c>
      <c r="D37" s="133" t="s">
        <v>116</v>
      </c>
      <c r="E37" s="134">
        <v>22.416</v>
      </c>
      <c r="F37" s="129">
        <f t="shared" si="2"/>
        <v>22.42</v>
      </c>
      <c r="G37" s="129">
        <f t="shared" si="3"/>
        <v>0</v>
      </c>
      <c r="H37" s="192">
        <v>0</v>
      </c>
      <c r="I37" s="192">
        <v>0</v>
      </c>
      <c r="J37" s="129">
        <f t="shared" si="4"/>
        <v>22.42</v>
      </c>
      <c r="K37" s="192">
        <v>0</v>
      </c>
      <c r="L37" s="192">
        <v>22.42</v>
      </c>
    </row>
    <row r="38" spans="1:12" s="34" customFormat="1" ht="18.95" customHeight="1">
      <c r="A38" s="132" t="s">
        <v>117</v>
      </c>
      <c r="B38" s="132" t="s">
        <v>102</v>
      </c>
      <c r="C38" s="132" t="s">
        <v>73</v>
      </c>
      <c r="D38" s="133" t="s">
        <v>118</v>
      </c>
      <c r="E38" s="134">
        <v>15.3612</v>
      </c>
      <c r="F38" s="129">
        <f t="shared" si="2"/>
        <v>15.36</v>
      </c>
      <c r="G38" s="129">
        <v>15.36</v>
      </c>
      <c r="H38" s="192">
        <v>15.36</v>
      </c>
      <c r="I38" s="192">
        <v>0</v>
      </c>
      <c r="J38" s="129">
        <f t="shared" si="4"/>
        <v>0</v>
      </c>
      <c r="K38" s="192">
        <v>0</v>
      </c>
      <c r="L38" s="192">
        <v>0</v>
      </c>
    </row>
    <row r="39" spans="1:12" s="34" customFormat="1" ht="18.95" customHeight="1">
      <c r="A39" s="132" t="s">
        <v>117</v>
      </c>
      <c r="B39" s="132" t="s">
        <v>119</v>
      </c>
      <c r="C39" s="132" t="s">
        <v>73</v>
      </c>
      <c r="D39" s="133" t="s">
        <v>120</v>
      </c>
      <c r="E39" s="134">
        <v>481</v>
      </c>
      <c r="F39" s="129">
        <f t="shared" si="2"/>
        <v>481</v>
      </c>
      <c r="G39" s="129">
        <f t="shared" si="3"/>
        <v>0</v>
      </c>
      <c r="H39" s="192">
        <v>0</v>
      </c>
      <c r="I39" s="192">
        <v>0</v>
      </c>
      <c r="J39" s="129">
        <f t="shared" si="4"/>
        <v>481</v>
      </c>
      <c r="K39" s="192">
        <v>0</v>
      </c>
      <c r="L39" s="192">
        <v>481</v>
      </c>
    </row>
    <row r="40" spans="1:12" s="34" customFormat="1" ht="18.95" customHeight="1">
      <c r="A40" s="132" t="s">
        <v>117</v>
      </c>
      <c r="B40" s="132" t="s">
        <v>121</v>
      </c>
      <c r="C40" s="132" t="s">
        <v>73</v>
      </c>
      <c r="D40" s="133" t="s">
        <v>122</v>
      </c>
      <c r="E40" s="134">
        <v>125.86</v>
      </c>
      <c r="F40" s="129">
        <f t="shared" si="2"/>
        <v>125.86</v>
      </c>
      <c r="G40" s="129">
        <f t="shared" si="3"/>
        <v>0</v>
      </c>
      <c r="H40" s="192">
        <v>0</v>
      </c>
      <c r="I40" s="192">
        <v>0</v>
      </c>
      <c r="J40" s="129">
        <f t="shared" si="4"/>
        <v>125.86</v>
      </c>
      <c r="K40" s="192">
        <v>0</v>
      </c>
      <c r="L40" s="192">
        <v>125.86</v>
      </c>
    </row>
    <row r="41" spans="1:12" s="34" customFormat="1" ht="18.95" customHeight="1">
      <c r="A41" s="132" t="s">
        <v>123</v>
      </c>
      <c r="B41" s="132" t="s">
        <v>72</v>
      </c>
      <c r="C41" s="132" t="s">
        <v>73</v>
      </c>
      <c r="D41" s="133" t="s">
        <v>124</v>
      </c>
      <c r="E41" s="134">
        <v>25.26</v>
      </c>
      <c r="F41" s="129">
        <f t="shared" si="2"/>
        <v>25.26</v>
      </c>
      <c r="G41" s="129">
        <f t="shared" si="3"/>
        <v>25.26</v>
      </c>
      <c r="H41" s="192">
        <v>25.26</v>
      </c>
      <c r="I41" s="192">
        <v>0</v>
      </c>
      <c r="J41" s="129">
        <f t="shared" si="4"/>
        <v>0</v>
      </c>
      <c r="K41" s="192">
        <v>0</v>
      </c>
      <c r="L41" s="192">
        <v>0</v>
      </c>
    </row>
    <row r="42" spans="1:12" s="34" customFormat="1" ht="18.95" customHeight="1">
      <c r="A42" s="132" t="s">
        <v>125</v>
      </c>
      <c r="B42" s="132" t="s">
        <v>76</v>
      </c>
      <c r="C42" s="132" t="s">
        <v>72</v>
      </c>
      <c r="D42" s="133" t="s">
        <v>126</v>
      </c>
      <c r="E42" s="134">
        <v>10</v>
      </c>
      <c r="F42" s="129">
        <f t="shared" si="2"/>
        <v>10</v>
      </c>
      <c r="G42" s="129">
        <f t="shared" si="3"/>
        <v>0</v>
      </c>
      <c r="H42" s="192">
        <v>0</v>
      </c>
      <c r="I42" s="192">
        <v>0</v>
      </c>
      <c r="J42" s="129">
        <f t="shared" si="4"/>
        <v>10</v>
      </c>
      <c r="K42" s="192">
        <v>0</v>
      </c>
      <c r="L42" s="192">
        <v>10</v>
      </c>
    </row>
    <row r="43" spans="1:12" s="34" customFormat="1" ht="18.95" customHeight="1">
      <c r="A43" s="132" t="s">
        <v>127</v>
      </c>
      <c r="B43" s="132" t="s">
        <v>128</v>
      </c>
      <c r="C43" s="132" t="s">
        <v>72</v>
      </c>
      <c r="D43" s="133" t="s">
        <v>129</v>
      </c>
      <c r="E43" s="135">
        <v>140.69999999999999</v>
      </c>
      <c r="F43" s="129">
        <f t="shared" si="2"/>
        <v>140.69999999999999</v>
      </c>
      <c r="G43" s="129">
        <f t="shared" si="3"/>
        <v>0</v>
      </c>
      <c r="H43" s="192">
        <v>0</v>
      </c>
      <c r="I43" s="192">
        <v>0</v>
      </c>
      <c r="J43" s="129">
        <f t="shared" si="4"/>
        <v>140.69999999999999</v>
      </c>
      <c r="K43" s="192">
        <v>0</v>
      </c>
      <c r="L43" s="192">
        <v>140.69999999999999</v>
      </c>
    </row>
    <row r="44" spans="1:12" s="34" customFormat="1" ht="18.95" customHeight="1">
      <c r="A44" s="132" t="s">
        <v>127</v>
      </c>
      <c r="B44" s="132" t="s">
        <v>128</v>
      </c>
      <c r="C44" s="132" t="s">
        <v>119</v>
      </c>
      <c r="D44" s="133" t="s">
        <v>130</v>
      </c>
      <c r="E44" s="135">
        <v>43</v>
      </c>
      <c r="F44" s="129">
        <f t="shared" si="2"/>
        <v>43</v>
      </c>
      <c r="G44" s="129">
        <f t="shared" si="3"/>
        <v>0</v>
      </c>
      <c r="H44" s="192">
        <v>0</v>
      </c>
      <c r="I44" s="192">
        <v>0</v>
      </c>
      <c r="J44" s="129">
        <f t="shared" si="4"/>
        <v>43</v>
      </c>
      <c r="K44" s="192">
        <v>0</v>
      </c>
      <c r="L44" s="192">
        <v>43</v>
      </c>
    </row>
    <row r="45" spans="1:12" s="34" customFormat="1" ht="18.95" customHeight="1">
      <c r="A45" s="132"/>
      <c r="B45" s="132"/>
      <c r="C45" s="132"/>
      <c r="D45" s="133"/>
      <c r="E45" s="135"/>
      <c r="F45" s="129"/>
      <c r="G45" s="129"/>
      <c r="H45" s="129"/>
      <c r="I45" s="129"/>
      <c r="J45" s="129"/>
      <c r="K45" s="129"/>
      <c r="L45" s="129"/>
    </row>
    <row r="46" spans="1:12" s="34" customFormat="1" ht="18.95" customHeight="1">
      <c r="A46" s="132"/>
      <c r="B46" s="132"/>
      <c r="C46" s="132"/>
      <c r="D46" s="133" t="s">
        <v>131</v>
      </c>
      <c r="E46" s="135">
        <v>91</v>
      </c>
      <c r="F46" s="129">
        <f t="shared" ref="F46:F55" si="5">G46+J46</f>
        <v>91</v>
      </c>
      <c r="G46" s="129">
        <f t="shared" ref="G46:G55" si="6">H46+I46</f>
        <v>0</v>
      </c>
      <c r="H46" s="192">
        <f t="shared" ref="H46:L46" si="7">H47</f>
        <v>0</v>
      </c>
      <c r="I46" s="192">
        <f t="shared" si="7"/>
        <v>0</v>
      </c>
      <c r="J46" s="129">
        <f t="shared" ref="J46:J55" si="8">K46+L46</f>
        <v>91</v>
      </c>
      <c r="K46" s="192">
        <f t="shared" si="7"/>
        <v>0</v>
      </c>
      <c r="L46" s="192">
        <f t="shared" si="7"/>
        <v>91</v>
      </c>
    </row>
    <row r="47" spans="1:12" s="34" customFormat="1" ht="18.95" customHeight="1">
      <c r="A47" s="132" t="s">
        <v>71</v>
      </c>
      <c r="B47" s="132" t="s">
        <v>92</v>
      </c>
      <c r="C47" s="132" t="s">
        <v>87</v>
      </c>
      <c r="D47" s="133" t="s">
        <v>132</v>
      </c>
      <c r="E47" s="135">
        <v>91</v>
      </c>
      <c r="F47" s="129">
        <f t="shared" si="5"/>
        <v>91</v>
      </c>
      <c r="G47" s="129">
        <f t="shared" si="6"/>
        <v>0</v>
      </c>
      <c r="H47" s="192">
        <v>0</v>
      </c>
      <c r="I47" s="192">
        <v>0</v>
      </c>
      <c r="J47" s="129">
        <f t="shared" si="8"/>
        <v>91</v>
      </c>
      <c r="K47" s="192">
        <v>0</v>
      </c>
      <c r="L47" s="192">
        <v>91</v>
      </c>
    </row>
    <row r="48" spans="1:12" s="34" customFormat="1" ht="18.95" customHeight="1">
      <c r="A48" s="132"/>
      <c r="B48" s="132"/>
      <c r="C48" s="132"/>
      <c r="D48" s="133"/>
      <c r="E48" s="135"/>
      <c r="F48" s="129"/>
      <c r="G48" s="129"/>
      <c r="H48" s="192"/>
      <c r="I48" s="192"/>
      <c r="J48" s="129"/>
      <c r="K48" s="192"/>
      <c r="L48" s="192"/>
    </row>
    <row r="49" spans="1:12" s="34" customFormat="1" ht="18.95" customHeight="1">
      <c r="A49" s="132"/>
      <c r="B49" s="132"/>
      <c r="C49" s="132"/>
      <c r="D49" s="133" t="s">
        <v>133</v>
      </c>
      <c r="E49" s="135">
        <v>147.26339999999999</v>
      </c>
      <c r="F49" s="129">
        <f t="shared" si="5"/>
        <v>147.26339999999999</v>
      </c>
      <c r="G49" s="129">
        <f t="shared" si="6"/>
        <v>42.663399999999996</v>
      </c>
      <c r="H49" s="192">
        <v>41.243899999999996</v>
      </c>
      <c r="I49" s="192">
        <v>1.4195</v>
      </c>
      <c r="J49" s="129">
        <f t="shared" si="8"/>
        <v>104.6</v>
      </c>
      <c r="K49" s="192">
        <v>0</v>
      </c>
      <c r="L49" s="192">
        <v>104.6</v>
      </c>
    </row>
    <row r="50" spans="1:12" s="34" customFormat="1" ht="18.95" customHeight="1">
      <c r="A50" s="132" t="s">
        <v>71</v>
      </c>
      <c r="B50" s="132" t="s">
        <v>82</v>
      </c>
      <c r="C50" s="132" t="s">
        <v>82</v>
      </c>
      <c r="D50" s="133" t="s">
        <v>85</v>
      </c>
      <c r="E50" s="135">
        <v>5.4629000000000003</v>
      </c>
      <c r="F50" s="129">
        <f t="shared" si="5"/>
        <v>5.4629000000000003</v>
      </c>
      <c r="G50" s="129">
        <f t="shared" si="6"/>
        <v>5.4629000000000003</v>
      </c>
      <c r="H50" s="192">
        <v>5.4629000000000003</v>
      </c>
      <c r="I50" s="192">
        <v>0</v>
      </c>
      <c r="J50" s="129">
        <f t="shared" si="8"/>
        <v>0</v>
      </c>
      <c r="K50" s="192">
        <v>0</v>
      </c>
      <c r="L50" s="192">
        <v>0</v>
      </c>
    </row>
    <row r="51" spans="1:12" s="34" customFormat="1" ht="18.95" customHeight="1">
      <c r="A51" s="132" t="s">
        <v>71</v>
      </c>
      <c r="B51" s="132" t="s">
        <v>97</v>
      </c>
      <c r="C51" s="132" t="s">
        <v>82</v>
      </c>
      <c r="D51" s="133" t="s">
        <v>101</v>
      </c>
      <c r="E51" s="135">
        <v>45.560099999999998</v>
      </c>
      <c r="F51" s="129">
        <f t="shared" si="5"/>
        <v>45.560099999999998</v>
      </c>
      <c r="G51" s="129">
        <f t="shared" si="6"/>
        <v>31.960100000000001</v>
      </c>
      <c r="H51" s="192">
        <v>30.540600000000001</v>
      </c>
      <c r="I51" s="192">
        <v>1.4195</v>
      </c>
      <c r="J51" s="129">
        <f t="shared" si="8"/>
        <v>13.6</v>
      </c>
      <c r="K51" s="192">
        <v>0</v>
      </c>
      <c r="L51" s="192">
        <v>13.6</v>
      </c>
    </row>
    <row r="52" spans="1:12" s="34" customFormat="1" ht="18.95" customHeight="1">
      <c r="A52" s="132" t="s">
        <v>71</v>
      </c>
      <c r="B52" s="132" t="s">
        <v>107</v>
      </c>
      <c r="C52" s="132" t="s">
        <v>72</v>
      </c>
      <c r="D52" s="133" t="s">
        <v>134</v>
      </c>
      <c r="E52" s="135">
        <v>79</v>
      </c>
      <c r="F52" s="129">
        <f t="shared" si="5"/>
        <v>79</v>
      </c>
      <c r="G52" s="129">
        <f t="shared" si="6"/>
        <v>0</v>
      </c>
      <c r="H52" s="192">
        <v>0</v>
      </c>
      <c r="I52" s="192">
        <v>0</v>
      </c>
      <c r="J52" s="129">
        <f t="shared" si="8"/>
        <v>79</v>
      </c>
      <c r="K52" s="192">
        <v>0</v>
      </c>
      <c r="L52" s="192">
        <v>79</v>
      </c>
    </row>
    <row r="53" spans="1:12" s="34" customFormat="1" ht="18.95" customHeight="1">
      <c r="A53" s="132" t="s">
        <v>117</v>
      </c>
      <c r="B53" s="132" t="s">
        <v>102</v>
      </c>
      <c r="C53" s="132" t="s">
        <v>72</v>
      </c>
      <c r="D53" s="133" t="s">
        <v>135</v>
      </c>
      <c r="E53" s="135">
        <v>1.9625999999999999</v>
      </c>
      <c r="F53" s="129">
        <f t="shared" si="5"/>
        <v>1.9625999999999999</v>
      </c>
      <c r="G53" s="129">
        <f t="shared" si="6"/>
        <v>1.9625999999999999</v>
      </c>
      <c r="H53" s="192">
        <v>1.9625999999999999</v>
      </c>
      <c r="I53" s="192">
        <v>0</v>
      </c>
      <c r="J53" s="129">
        <f t="shared" si="8"/>
        <v>0</v>
      </c>
      <c r="K53" s="192">
        <v>0</v>
      </c>
      <c r="L53" s="192">
        <v>0</v>
      </c>
    </row>
    <row r="54" spans="1:12" s="34" customFormat="1" ht="18.95" customHeight="1">
      <c r="A54" s="132" t="s">
        <v>123</v>
      </c>
      <c r="B54" s="132" t="s">
        <v>72</v>
      </c>
      <c r="C54" s="132" t="s">
        <v>73</v>
      </c>
      <c r="D54" s="133" t="s">
        <v>124</v>
      </c>
      <c r="E54" s="135">
        <v>3.2778</v>
      </c>
      <c r="F54" s="129">
        <f t="shared" si="5"/>
        <v>3.2778</v>
      </c>
      <c r="G54" s="129">
        <f t="shared" si="6"/>
        <v>3.2778</v>
      </c>
      <c r="H54" s="192">
        <v>3.2778</v>
      </c>
      <c r="I54" s="192">
        <v>0</v>
      </c>
      <c r="J54" s="129">
        <f t="shared" si="8"/>
        <v>0</v>
      </c>
      <c r="K54" s="192">
        <v>0</v>
      </c>
      <c r="L54" s="192">
        <v>0</v>
      </c>
    </row>
    <row r="55" spans="1:12" s="34" customFormat="1" ht="18.95" customHeight="1">
      <c r="A55" s="132" t="s">
        <v>127</v>
      </c>
      <c r="B55" s="132" t="s">
        <v>128</v>
      </c>
      <c r="C55" s="132" t="s">
        <v>80</v>
      </c>
      <c r="D55" s="133" t="s">
        <v>136</v>
      </c>
      <c r="E55" s="135">
        <v>12</v>
      </c>
      <c r="F55" s="129">
        <f t="shared" si="5"/>
        <v>12</v>
      </c>
      <c r="G55" s="129">
        <f t="shared" si="6"/>
        <v>0</v>
      </c>
      <c r="H55" s="192">
        <v>0</v>
      </c>
      <c r="I55" s="192">
        <v>0</v>
      </c>
      <c r="J55" s="129">
        <f t="shared" si="8"/>
        <v>12</v>
      </c>
      <c r="K55" s="192">
        <v>0</v>
      </c>
      <c r="L55" s="192">
        <v>12</v>
      </c>
    </row>
    <row r="56" spans="1:12" s="34" customFormat="1" ht="14.25"/>
    <row r="57" spans="1:12" s="34" customFormat="1" ht="14.25"/>
    <row r="58" spans="1:12" s="34" customFormat="1" ht="14.25"/>
    <row r="59" spans="1:12" s="34" customFormat="1" ht="14.25"/>
    <row r="60" spans="1:12" s="34" customFormat="1" ht="14.25"/>
    <row r="61" spans="1:12" s="34" customFormat="1" ht="14.25"/>
    <row r="62" spans="1:12" s="34" customFormat="1" ht="14.25"/>
    <row r="63" spans="1:12" s="34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2"/>
  <sheetViews>
    <sheetView showGridLines="0" showZeros="0" tabSelected="1" topLeftCell="A7" workbookViewId="0">
      <selection activeCell="D14" sqref="D14"/>
    </sheetView>
  </sheetViews>
  <sheetFormatPr defaultColWidth="8.875" defaultRowHeight="11.25"/>
  <cols>
    <col min="1" max="1" width="4.75" style="93" customWidth="1"/>
    <col min="2" max="2" width="13.25" style="93" customWidth="1"/>
    <col min="3" max="3" width="10.25" style="94" customWidth="1"/>
    <col min="4" max="4" width="15" style="94" customWidth="1"/>
    <col min="5" max="5" width="4.875" style="94" customWidth="1"/>
    <col min="6" max="6" width="8.75" style="94" customWidth="1"/>
    <col min="7" max="7" width="5.625" style="94" customWidth="1"/>
    <col min="8" max="8" width="9.875" style="94" customWidth="1"/>
    <col min="9" max="9" width="13.125" style="94" customWidth="1"/>
    <col min="10" max="10" width="6.25" style="94" customWidth="1"/>
    <col min="11" max="11" width="7.75" style="94" customWidth="1"/>
    <col min="12" max="12" width="7.25" style="94" customWidth="1"/>
    <col min="13" max="13" width="14.625" style="94" customWidth="1"/>
    <col min="14" max="32" width="9" style="94"/>
    <col min="33" max="16384" width="8.875" style="94"/>
  </cols>
  <sheetData>
    <row r="1" spans="1:21" ht="30" customHeight="1">
      <c r="A1" s="239" t="s">
        <v>145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120"/>
      <c r="O1" s="120"/>
      <c r="P1" s="120"/>
      <c r="Q1" s="120"/>
      <c r="R1" s="120"/>
      <c r="S1" s="120"/>
      <c r="T1" s="120"/>
      <c r="U1" s="120"/>
    </row>
    <row r="2" spans="1:21" s="90" customFormat="1" ht="9" customHeight="1">
      <c r="A2" s="240" t="s">
        <v>146</v>
      </c>
      <c r="B2" s="240"/>
      <c r="C2" s="240"/>
      <c r="D2" s="95"/>
      <c r="E2" s="95"/>
      <c r="F2" s="95"/>
      <c r="G2" s="95"/>
      <c r="H2" s="96"/>
      <c r="I2" s="96"/>
      <c r="J2" s="121"/>
      <c r="K2" s="121"/>
      <c r="L2" s="241" t="s">
        <v>2</v>
      </c>
      <c r="M2" s="241"/>
      <c r="N2" s="121"/>
      <c r="O2" s="121"/>
      <c r="P2" s="121"/>
      <c r="Q2" s="121"/>
      <c r="R2" s="121"/>
      <c r="S2" s="121"/>
      <c r="T2" s="121"/>
      <c r="U2" s="121"/>
    </row>
    <row r="3" spans="1:21" s="91" customFormat="1" ht="23.1" customHeight="1">
      <c r="A3" s="242" t="s">
        <v>147</v>
      </c>
      <c r="B3" s="243"/>
      <c r="C3" s="244"/>
      <c r="D3" s="97" t="s">
        <v>148</v>
      </c>
      <c r="E3" s="97"/>
      <c r="F3" s="97"/>
      <c r="G3" s="97"/>
      <c r="H3" s="97"/>
      <c r="I3" s="97"/>
      <c r="J3" s="97"/>
      <c r="K3" s="97"/>
      <c r="L3" s="97"/>
      <c r="M3" s="122"/>
    </row>
    <row r="4" spans="1:21" s="91" customFormat="1" ht="23.1" customHeight="1">
      <c r="A4" s="273" t="s">
        <v>149</v>
      </c>
      <c r="B4" s="274"/>
      <c r="C4" s="257" t="s">
        <v>150</v>
      </c>
      <c r="D4" s="257" t="s">
        <v>151</v>
      </c>
      <c r="E4" s="259" t="s">
        <v>8</v>
      </c>
      <c r="F4" s="245" t="s">
        <v>9</v>
      </c>
      <c r="G4" s="246"/>
      <c r="H4" s="99" t="s">
        <v>10</v>
      </c>
      <c r="I4" s="99"/>
      <c r="J4" s="99"/>
      <c r="K4" s="99"/>
      <c r="L4" s="99"/>
      <c r="M4" s="123"/>
    </row>
    <row r="5" spans="1:21" s="91" customFormat="1" ht="23.1" customHeight="1">
      <c r="A5" s="275"/>
      <c r="B5" s="276"/>
      <c r="C5" s="258"/>
      <c r="D5" s="257"/>
      <c r="E5" s="259"/>
      <c r="F5" s="255" t="s">
        <v>11</v>
      </c>
      <c r="G5" s="255" t="s">
        <v>152</v>
      </c>
      <c r="H5" s="253" t="s">
        <v>13</v>
      </c>
      <c r="I5" s="254"/>
      <c r="J5" s="269" t="s">
        <v>153</v>
      </c>
      <c r="K5" s="270" t="s">
        <v>15</v>
      </c>
      <c r="L5" s="270" t="s">
        <v>16</v>
      </c>
      <c r="M5" s="272" t="s">
        <v>17</v>
      </c>
    </row>
    <row r="6" spans="1:21" s="91" customFormat="1" ht="17.100000000000001" customHeight="1">
      <c r="A6" s="277"/>
      <c r="B6" s="278"/>
      <c r="C6" s="258"/>
      <c r="D6" s="257"/>
      <c r="E6" s="259"/>
      <c r="F6" s="256"/>
      <c r="G6" s="256"/>
      <c r="H6" s="100" t="s">
        <v>18</v>
      </c>
      <c r="I6" s="124" t="s">
        <v>19</v>
      </c>
      <c r="J6" s="269"/>
      <c r="K6" s="271"/>
      <c r="L6" s="271"/>
      <c r="M6" s="272"/>
      <c r="N6" s="120"/>
      <c r="O6" s="120"/>
      <c r="P6" s="120"/>
      <c r="Q6" s="120"/>
      <c r="R6" s="120"/>
      <c r="S6" s="120"/>
      <c r="T6" s="120"/>
      <c r="U6" s="120"/>
    </row>
    <row r="7" spans="1:21" s="92" customFormat="1" ht="20.100000000000001" customHeight="1">
      <c r="A7" s="247" t="s">
        <v>20</v>
      </c>
      <c r="B7" s="248"/>
      <c r="C7" s="102">
        <f>C8+C9+C10</f>
        <v>13048.12</v>
      </c>
      <c r="D7" s="103" t="s">
        <v>154</v>
      </c>
      <c r="E7" s="104"/>
      <c r="F7" s="104"/>
      <c r="G7" s="104"/>
      <c r="H7" s="104"/>
      <c r="I7" s="104"/>
      <c r="J7" s="104"/>
      <c r="K7" s="104"/>
      <c r="L7" s="104"/>
      <c r="M7" s="125"/>
      <c r="N7" s="126"/>
      <c r="O7" s="126"/>
      <c r="P7" s="126"/>
      <c r="Q7" s="126"/>
      <c r="R7" s="126"/>
      <c r="S7" s="126"/>
      <c r="T7" s="126"/>
      <c r="U7" s="126"/>
    </row>
    <row r="8" spans="1:21" s="92" customFormat="1" ht="20.100000000000001" customHeight="1">
      <c r="A8" s="247" t="s">
        <v>22</v>
      </c>
      <c r="B8" s="248"/>
      <c r="C8" s="169">
        <v>12951.12</v>
      </c>
      <c r="D8" s="106" t="s">
        <v>155</v>
      </c>
      <c r="E8" s="104"/>
      <c r="F8" s="104"/>
      <c r="G8" s="104"/>
      <c r="H8" s="104"/>
      <c r="I8" s="127"/>
      <c r="J8" s="127"/>
      <c r="K8" s="127"/>
      <c r="L8" s="127"/>
      <c r="M8" s="125"/>
      <c r="N8" s="126"/>
      <c r="O8" s="126"/>
      <c r="P8" s="126"/>
      <c r="Q8" s="126"/>
      <c r="R8" s="126"/>
      <c r="S8" s="126"/>
      <c r="T8" s="126"/>
      <c r="U8" s="126"/>
    </row>
    <row r="9" spans="1:21" s="92" customFormat="1" ht="20.100000000000001" customHeight="1">
      <c r="A9" s="247" t="s">
        <v>24</v>
      </c>
      <c r="B9" s="248"/>
      <c r="C9" s="170">
        <v>85</v>
      </c>
      <c r="D9" s="106" t="s">
        <v>156</v>
      </c>
      <c r="E9" s="104"/>
      <c r="F9" s="104"/>
      <c r="G9" s="104"/>
      <c r="H9" s="104"/>
      <c r="I9" s="127"/>
      <c r="J9" s="127"/>
      <c r="K9" s="127"/>
      <c r="L9" s="127"/>
      <c r="M9" s="125"/>
      <c r="N9" s="126"/>
      <c r="O9" s="126"/>
      <c r="P9" s="126"/>
      <c r="Q9" s="126"/>
      <c r="R9" s="126"/>
      <c r="S9" s="126"/>
      <c r="T9" s="126"/>
      <c r="U9" s="126"/>
    </row>
    <row r="10" spans="1:21" s="92" customFormat="1" ht="24.95" customHeight="1">
      <c r="A10" s="247" t="s">
        <v>26</v>
      </c>
      <c r="B10" s="248"/>
      <c r="C10" s="166">
        <v>12</v>
      </c>
      <c r="D10" s="106" t="s">
        <v>157</v>
      </c>
      <c r="E10" s="104"/>
      <c r="F10" s="104"/>
      <c r="G10" s="104"/>
      <c r="H10" s="104"/>
      <c r="I10" s="127"/>
      <c r="J10" s="127"/>
      <c r="K10" s="127"/>
      <c r="L10" s="127"/>
      <c r="M10" s="125"/>
      <c r="N10" s="126"/>
      <c r="O10" s="126"/>
      <c r="P10" s="126"/>
      <c r="Q10" s="126"/>
      <c r="R10" s="126"/>
      <c r="S10" s="126"/>
      <c r="T10" s="126"/>
      <c r="U10" s="126"/>
    </row>
    <row r="11" spans="1:21" s="92" customFormat="1" ht="20.100000000000001" customHeight="1">
      <c r="A11" s="247" t="s">
        <v>28</v>
      </c>
      <c r="B11" s="248"/>
      <c r="C11" s="105"/>
      <c r="D11" s="106" t="s">
        <v>158</v>
      </c>
      <c r="E11" s="104"/>
      <c r="F11" s="104"/>
      <c r="G11" s="104"/>
      <c r="H11" s="104"/>
      <c r="I11" s="127"/>
      <c r="J11" s="127"/>
      <c r="K11" s="127"/>
      <c r="L11" s="127"/>
      <c r="M11" s="125"/>
      <c r="N11" s="126"/>
      <c r="O11" s="126"/>
      <c r="P11" s="126"/>
      <c r="Q11" s="126"/>
      <c r="R11" s="126"/>
      <c r="S11" s="126"/>
      <c r="T11" s="126"/>
      <c r="U11" s="126"/>
    </row>
    <row r="12" spans="1:21" s="92" customFormat="1" ht="9" customHeight="1">
      <c r="A12" s="247" t="s">
        <v>30</v>
      </c>
      <c r="B12" s="248"/>
      <c r="C12" s="108"/>
      <c r="D12" s="106" t="s">
        <v>159</v>
      </c>
      <c r="E12" s="104"/>
      <c r="F12" s="104"/>
      <c r="G12" s="104"/>
      <c r="H12" s="104"/>
      <c r="I12" s="127"/>
      <c r="J12" s="127"/>
      <c r="K12" s="127"/>
      <c r="L12" s="127"/>
      <c r="M12" s="125"/>
      <c r="N12" s="126"/>
      <c r="O12" s="126"/>
      <c r="P12" s="126"/>
      <c r="Q12" s="126"/>
      <c r="R12" s="126"/>
      <c r="S12" s="126"/>
      <c r="T12" s="126"/>
      <c r="U12" s="126"/>
    </row>
    <row r="13" spans="1:21" s="92" customFormat="1" ht="24.95" hidden="1" customHeight="1">
      <c r="A13" s="247" t="s">
        <v>32</v>
      </c>
      <c r="B13" s="249"/>
      <c r="C13" s="107"/>
      <c r="D13" s="106" t="s">
        <v>160</v>
      </c>
      <c r="E13" s="104"/>
      <c r="F13" s="104"/>
      <c r="G13" s="104"/>
      <c r="H13" s="104"/>
      <c r="I13" s="127"/>
      <c r="J13" s="127"/>
      <c r="K13" s="127"/>
      <c r="L13" s="127"/>
      <c r="M13" s="125"/>
      <c r="N13" s="126"/>
      <c r="O13" s="126"/>
      <c r="P13" s="126"/>
      <c r="Q13" s="126"/>
      <c r="R13" s="126"/>
      <c r="S13" s="126"/>
      <c r="T13" s="126"/>
      <c r="U13" s="126"/>
    </row>
    <row r="14" spans="1:21" s="92" customFormat="1" ht="20.100000000000001" customHeight="1">
      <c r="A14" s="250" t="s">
        <v>33</v>
      </c>
      <c r="B14" s="251"/>
      <c r="C14" s="102"/>
      <c r="D14" s="103" t="s">
        <v>161</v>
      </c>
      <c r="E14" s="104"/>
      <c r="F14" s="104"/>
      <c r="G14" s="104"/>
      <c r="H14" s="104">
        <f>I14+K14</f>
        <v>12926.4</v>
      </c>
      <c r="I14" s="127">
        <v>12841.4</v>
      </c>
      <c r="J14" s="127"/>
      <c r="K14" s="127">
        <v>85</v>
      </c>
      <c r="L14" s="127"/>
      <c r="M14" s="125"/>
      <c r="N14" s="126"/>
      <c r="O14" s="126"/>
      <c r="P14" s="126"/>
      <c r="Q14" s="126"/>
      <c r="R14" s="126"/>
      <c r="S14" s="126"/>
      <c r="T14" s="126"/>
      <c r="U14" s="126"/>
    </row>
    <row r="15" spans="1:21" s="92" customFormat="1" ht="20.100000000000001" customHeight="1">
      <c r="A15" s="252"/>
      <c r="B15" s="252"/>
      <c r="C15" s="109"/>
      <c r="D15" s="106" t="s">
        <v>162</v>
      </c>
      <c r="E15" s="104"/>
      <c r="F15" s="104"/>
      <c r="G15" s="104"/>
      <c r="H15" s="104"/>
      <c r="I15" s="127"/>
      <c r="J15" s="127"/>
      <c r="K15" s="127"/>
      <c r="L15" s="127"/>
      <c r="M15" s="125"/>
      <c r="N15" s="126"/>
      <c r="O15" s="126"/>
      <c r="P15" s="126"/>
      <c r="Q15" s="126"/>
      <c r="R15" s="126"/>
      <c r="S15" s="126"/>
      <c r="T15" s="126"/>
      <c r="U15" s="126"/>
    </row>
    <row r="16" spans="1:21" s="92" customFormat="1" ht="20.100000000000001" customHeight="1">
      <c r="A16" s="265"/>
      <c r="B16" s="266"/>
      <c r="C16" s="109"/>
      <c r="D16" s="106" t="s">
        <v>163</v>
      </c>
      <c r="E16" s="104"/>
      <c r="F16" s="104"/>
      <c r="G16" s="104"/>
      <c r="H16" s="104">
        <v>83.18</v>
      </c>
      <c r="I16" s="127">
        <v>83.18</v>
      </c>
      <c r="J16" s="127"/>
      <c r="K16" s="127"/>
      <c r="L16" s="127"/>
      <c r="M16" s="125"/>
      <c r="N16" s="126"/>
      <c r="O16" s="126"/>
      <c r="P16" s="126"/>
      <c r="Q16" s="126"/>
      <c r="R16" s="126"/>
      <c r="S16" s="126"/>
      <c r="T16" s="126"/>
      <c r="U16" s="126"/>
    </row>
    <row r="17" spans="1:21" s="92" customFormat="1" ht="20.100000000000001" customHeight="1">
      <c r="A17" s="110"/>
      <c r="B17" s="111"/>
      <c r="C17" s="109"/>
      <c r="D17" s="103" t="s">
        <v>164</v>
      </c>
      <c r="E17" s="104"/>
      <c r="F17" s="104"/>
      <c r="G17" s="104"/>
      <c r="H17" s="104"/>
      <c r="I17" s="127"/>
      <c r="J17" s="127"/>
      <c r="K17" s="127"/>
      <c r="L17" s="127"/>
      <c r="M17" s="125"/>
      <c r="N17" s="126"/>
      <c r="O17" s="126"/>
      <c r="P17" s="126"/>
      <c r="Q17" s="126"/>
      <c r="R17" s="126"/>
      <c r="S17" s="126"/>
      <c r="T17" s="126"/>
      <c r="U17" s="126"/>
    </row>
    <row r="18" spans="1:21" s="92" customFormat="1" ht="20.100000000000001" customHeight="1">
      <c r="A18" s="265"/>
      <c r="B18" s="266"/>
      <c r="C18" s="109"/>
      <c r="D18" s="103" t="s">
        <v>165</v>
      </c>
      <c r="E18" s="104"/>
      <c r="F18" s="104"/>
      <c r="G18" s="104"/>
      <c r="H18" s="104"/>
      <c r="I18" s="127"/>
      <c r="J18" s="127"/>
      <c r="K18" s="127"/>
      <c r="L18" s="127"/>
      <c r="M18" s="125"/>
      <c r="N18" s="126"/>
      <c r="O18" s="126"/>
      <c r="P18" s="126"/>
      <c r="Q18" s="126"/>
      <c r="R18" s="126"/>
      <c r="S18" s="126"/>
      <c r="T18" s="126"/>
      <c r="U18" s="126"/>
    </row>
    <row r="19" spans="1:21" s="92" customFormat="1" ht="20.100000000000001" customHeight="1">
      <c r="A19" s="267"/>
      <c r="B19" s="268"/>
      <c r="C19" s="109"/>
      <c r="D19" s="106" t="s">
        <v>166</v>
      </c>
      <c r="E19" s="104"/>
      <c r="F19" s="104"/>
      <c r="G19" s="104"/>
      <c r="H19" s="104"/>
      <c r="I19" s="104"/>
      <c r="J19" s="104"/>
      <c r="K19" s="104"/>
      <c r="L19" s="104"/>
      <c r="M19" s="104"/>
      <c r="N19" s="126"/>
      <c r="O19" s="126"/>
      <c r="P19" s="126"/>
      <c r="Q19" s="126"/>
      <c r="R19" s="126"/>
      <c r="S19" s="126"/>
      <c r="T19" s="126"/>
      <c r="U19" s="126"/>
    </row>
    <row r="20" spans="1:21" s="92" customFormat="1" ht="20.100000000000001" customHeight="1">
      <c r="A20" s="265"/>
      <c r="B20" s="266"/>
      <c r="C20" s="109"/>
      <c r="D20" s="106" t="s">
        <v>167</v>
      </c>
      <c r="E20" s="104"/>
      <c r="F20" s="104"/>
      <c r="G20" s="104"/>
      <c r="H20" s="104"/>
      <c r="I20" s="104"/>
      <c r="J20" s="104"/>
      <c r="K20" s="104"/>
      <c r="L20" s="104"/>
      <c r="M20" s="125"/>
      <c r="N20" s="126"/>
      <c r="O20" s="126"/>
      <c r="P20" s="126"/>
      <c r="Q20" s="126"/>
      <c r="R20" s="126"/>
      <c r="S20" s="126"/>
      <c r="T20" s="126"/>
      <c r="U20" s="126"/>
    </row>
    <row r="21" spans="1:21" s="92" customFormat="1" ht="24.95" customHeight="1">
      <c r="A21" s="265"/>
      <c r="B21" s="266"/>
      <c r="C21" s="109"/>
      <c r="D21" s="106" t="s">
        <v>168</v>
      </c>
      <c r="E21" s="104"/>
      <c r="F21" s="104"/>
      <c r="G21" s="104"/>
      <c r="H21" s="104"/>
      <c r="I21" s="104"/>
      <c r="J21" s="104"/>
      <c r="K21" s="104"/>
      <c r="L21" s="104"/>
      <c r="M21" s="125"/>
      <c r="N21" s="126"/>
      <c r="O21" s="126"/>
      <c r="P21" s="126"/>
      <c r="Q21" s="126"/>
      <c r="R21" s="126"/>
      <c r="S21" s="126"/>
      <c r="T21" s="126"/>
      <c r="U21" s="126"/>
    </row>
    <row r="22" spans="1:21" s="92" customFormat="1" ht="18.95" customHeight="1">
      <c r="A22" s="260"/>
      <c r="B22" s="260"/>
      <c r="C22" s="112"/>
      <c r="D22" s="106" t="s">
        <v>169</v>
      </c>
      <c r="E22" s="104"/>
      <c r="F22" s="104"/>
      <c r="G22" s="104"/>
      <c r="H22" s="104"/>
      <c r="I22" s="104"/>
      <c r="J22" s="104"/>
      <c r="K22" s="104"/>
      <c r="L22" s="104"/>
      <c r="M22" s="125"/>
      <c r="N22" s="126"/>
      <c r="O22" s="126"/>
      <c r="P22" s="126"/>
      <c r="Q22" s="126"/>
      <c r="R22" s="126"/>
      <c r="S22" s="126"/>
      <c r="T22" s="126"/>
      <c r="U22" s="126"/>
    </row>
    <row r="23" spans="1:21" s="92" customFormat="1" ht="18.95" customHeight="1">
      <c r="A23" s="113"/>
      <c r="B23" s="114"/>
      <c r="C23" s="112"/>
      <c r="D23" s="106" t="s">
        <v>170</v>
      </c>
      <c r="E23" s="104"/>
      <c r="F23" s="104"/>
      <c r="G23" s="104"/>
      <c r="H23" s="104"/>
      <c r="I23" s="104"/>
      <c r="J23" s="104"/>
      <c r="K23" s="104"/>
      <c r="L23" s="104"/>
      <c r="M23" s="125"/>
      <c r="N23" s="126"/>
      <c r="O23" s="126"/>
      <c r="P23" s="126"/>
      <c r="Q23" s="126"/>
      <c r="R23" s="126"/>
      <c r="S23" s="126"/>
      <c r="T23" s="126"/>
      <c r="U23" s="126"/>
    </row>
    <row r="24" spans="1:21" s="92" customFormat="1" ht="18.95" customHeight="1">
      <c r="A24" s="113"/>
      <c r="B24" s="114"/>
      <c r="C24" s="112"/>
      <c r="D24" s="106" t="s">
        <v>171</v>
      </c>
      <c r="E24" s="104"/>
      <c r="F24" s="104"/>
      <c r="G24" s="104"/>
      <c r="H24" s="104"/>
      <c r="I24" s="104"/>
      <c r="J24" s="104"/>
      <c r="K24" s="104"/>
      <c r="L24" s="104"/>
      <c r="M24" s="125"/>
      <c r="N24" s="126"/>
      <c r="O24" s="126"/>
      <c r="P24" s="126"/>
      <c r="Q24" s="126"/>
      <c r="R24" s="126"/>
      <c r="S24" s="126"/>
      <c r="T24" s="126"/>
      <c r="U24" s="126"/>
    </row>
    <row r="25" spans="1:21" s="92" customFormat="1" ht="18.95" customHeight="1">
      <c r="A25" s="113"/>
      <c r="B25" s="114"/>
      <c r="C25" s="112"/>
      <c r="D25" s="106" t="s">
        <v>172</v>
      </c>
      <c r="E25" s="104"/>
      <c r="F25" s="104"/>
      <c r="G25" s="104"/>
      <c r="H25" s="104"/>
      <c r="I25" s="104"/>
      <c r="J25" s="104"/>
      <c r="K25" s="104"/>
      <c r="L25" s="104"/>
      <c r="M25" s="125"/>
      <c r="N25" s="126"/>
      <c r="O25" s="126"/>
      <c r="P25" s="126"/>
      <c r="Q25" s="126"/>
      <c r="R25" s="126"/>
      <c r="S25" s="126"/>
      <c r="T25" s="126"/>
      <c r="U25" s="126"/>
    </row>
    <row r="26" spans="1:21" s="92" customFormat="1" ht="18.95" customHeight="1">
      <c r="A26" s="113"/>
      <c r="B26" s="114"/>
      <c r="C26" s="112"/>
      <c r="D26" s="106" t="s">
        <v>173</v>
      </c>
      <c r="E26" s="104"/>
      <c r="F26" s="104"/>
      <c r="G26" s="104"/>
      <c r="H26" s="104">
        <v>28.54</v>
      </c>
      <c r="I26" s="104">
        <v>28.54</v>
      </c>
      <c r="J26" s="104"/>
      <c r="K26" s="104"/>
      <c r="L26" s="104"/>
      <c r="M26" s="125"/>
      <c r="N26" s="126"/>
      <c r="O26" s="126"/>
      <c r="P26" s="126"/>
      <c r="Q26" s="126"/>
      <c r="R26" s="126"/>
      <c r="S26" s="126"/>
      <c r="T26" s="126"/>
      <c r="U26" s="126"/>
    </row>
    <row r="27" spans="1:21" s="92" customFormat="1" ht="18.95" customHeight="1">
      <c r="A27" s="113"/>
      <c r="B27" s="114"/>
      <c r="C27" s="112"/>
      <c r="D27" s="106" t="s">
        <v>174</v>
      </c>
      <c r="E27" s="104"/>
      <c r="F27" s="104"/>
      <c r="G27" s="104"/>
      <c r="H27" s="104"/>
      <c r="I27" s="104"/>
      <c r="J27" s="104"/>
      <c r="K27" s="104"/>
      <c r="L27" s="104"/>
      <c r="M27" s="125"/>
      <c r="N27" s="126"/>
      <c r="O27" s="126"/>
      <c r="P27" s="126"/>
      <c r="Q27" s="126"/>
      <c r="R27" s="126"/>
      <c r="S27" s="126"/>
      <c r="T27" s="126"/>
      <c r="U27" s="126"/>
    </row>
    <row r="28" spans="1:21" s="92" customFormat="1" ht="18.95" customHeight="1">
      <c r="A28" s="113"/>
      <c r="B28" s="114"/>
      <c r="C28" s="112"/>
      <c r="D28" s="106" t="s">
        <v>175</v>
      </c>
      <c r="E28" s="104"/>
      <c r="F28" s="104"/>
      <c r="G28" s="104"/>
      <c r="H28" s="104"/>
      <c r="I28" s="104"/>
      <c r="J28" s="104"/>
      <c r="K28" s="104"/>
      <c r="L28" s="104"/>
      <c r="M28" s="125"/>
      <c r="N28" s="126"/>
      <c r="O28" s="126"/>
      <c r="P28" s="126"/>
      <c r="Q28" s="126"/>
      <c r="R28" s="126"/>
      <c r="S28" s="126"/>
      <c r="T28" s="126"/>
      <c r="U28" s="126"/>
    </row>
    <row r="29" spans="1:21" s="92" customFormat="1" ht="18.95" customHeight="1">
      <c r="A29" s="113"/>
      <c r="B29" s="114"/>
      <c r="C29" s="112"/>
      <c r="D29" s="106" t="s">
        <v>176</v>
      </c>
      <c r="E29" s="104"/>
      <c r="F29" s="104"/>
      <c r="G29" s="104"/>
      <c r="H29" s="104"/>
      <c r="I29" s="104"/>
      <c r="J29" s="104"/>
      <c r="K29" s="104"/>
      <c r="L29" s="104"/>
      <c r="M29" s="125"/>
      <c r="N29" s="126"/>
      <c r="O29" s="126"/>
      <c r="P29" s="126"/>
      <c r="Q29" s="126"/>
      <c r="R29" s="126"/>
      <c r="S29" s="126"/>
      <c r="T29" s="126"/>
      <c r="U29" s="126"/>
    </row>
    <row r="30" spans="1:21" s="92" customFormat="1" ht="18.95" customHeight="1">
      <c r="A30" s="113"/>
      <c r="B30" s="114"/>
      <c r="C30" s="112"/>
      <c r="D30" s="106" t="s">
        <v>177</v>
      </c>
      <c r="E30" s="104"/>
      <c r="F30" s="104"/>
      <c r="G30" s="104"/>
      <c r="H30" s="104">
        <v>10</v>
      </c>
      <c r="I30" s="104">
        <v>10</v>
      </c>
      <c r="J30" s="104"/>
      <c r="K30" s="104"/>
      <c r="L30" s="104"/>
      <c r="M30" s="125"/>
      <c r="N30" s="126"/>
      <c r="O30" s="126"/>
      <c r="P30" s="126"/>
      <c r="Q30" s="126"/>
      <c r="R30" s="126"/>
      <c r="S30" s="126"/>
      <c r="T30" s="126"/>
      <c r="U30" s="126"/>
    </row>
    <row r="31" spans="1:21" s="92" customFormat="1" ht="18.95" customHeight="1">
      <c r="A31" s="261" t="s">
        <v>34</v>
      </c>
      <c r="B31" s="262"/>
      <c r="C31" s="102">
        <f>C7+C11+C12+C14</f>
        <v>13048.12</v>
      </c>
      <c r="D31" s="106" t="s">
        <v>178</v>
      </c>
      <c r="E31" s="104"/>
      <c r="F31" s="104"/>
      <c r="G31" s="104"/>
      <c r="H31" s="104"/>
      <c r="I31" s="104"/>
      <c r="J31" s="104"/>
      <c r="K31" s="104"/>
      <c r="L31" s="104"/>
      <c r="M31" s="125"/>
      <c r="N31" s="126"/>
      <c r="O31" s="126"/>
      <c r="P31" s="126"/>
      <c r="Q31" s="126"/>
      <c r="R31" s="126"/>
      <c r="S31" s="126"/>
      <c r="T31" s="126"/>
      <c r="U31" s="126"/>
    </row>
    <row r="32" spans="1:21" s="92" customFormat="1" ht="18.95" customHeight="1">
      <c r="A32" s="263" t="s">
        <v>35</v>
      </c>
      <c r="B32" s="264"/>
      <c r="C32" s="105"/>
      <c r="D32" s="106" t="s">
        <v>179</v>
      </c>
      <c r="E32" s="104"/>
      <c r="F32" s="104"/>
      <c r="G32" s="104"/>
      <c r="H32" s="104"/>
      <c r="I32" s="104"/>
      <c r="J32" s="104"/>
      <c r="K32" s="104"/>
      <c r="L32" s="104"/>
      <c r="M32" s="125"/>
      <c r="N32" s="126"/>
      <c r="O32" s="126"/>
      <c r="P32" s="126"/>
      <c r="Q32" s="126"/>
      <c r="R32" s="126"/>
      <c r="S32" s="126"/>
      <c r="T32" s="126"/>
      <c r="U32" s="126"/>
    </row>
    <row r="33" spans="1:21" s="92" customFormat="1" ht="24.95" customHeight="1">
      <c r="A33" s="263" t="s">
        <v>180</v>
      </c>
      <c r="B33" s="264"/>
      <c r="C33" s="108"/>
      <c r="D33" s="106" t="s">
        <v>181</v>
      </c>
      <c r="E33" s="104"/>
      <c r="F33" s="104"/>
      <c r="G33" s="104"/>
      <c r="H33" s="104"/>
      <c r="I33" s="104"/>
      <c r="J33" s="104"/>
      <c r="K33" s="104"/>
      <c r="L33" s="104"/>
      <c r="M33" s="125"/>
      <c r="N33" s="126"/>
      <c r="O33" s="126"/>
      <c r="P33" s="126"/>
      <c r="Q33" s="126"/>
      <c r="R33" s="126"/>
      <c r="S33" s="126"/>
      <c r="T33" s="126"/>
      <c r="U33" s="126"/>
    </row>
    <row r="34" spans="1:21" s="92" customFormat="1" ht="18.95" customHeight="1">
      <c r="A34" s="263" t="s">
        <v>182</v>
      </c>
      <c r="B34" s="264"/>
      <c r="C34" s="108"/>
      <c r="D34" s="106" t="s">
        <v>183</v>
      </c>
      <c r="E34" s="104"/>
      <c r="F34" s="104"/>
      <c r="G34" s="104"/>
      <c r="H34" s="104"/>
      <c r="I34" s="104"/>
      <c r="J34" s="104"/>
      <c r="K34" s="104"/>
      <c r="L34" s="104"/>
      <c r="M34" s="125"/>
      <c r="N34" s="126"/>
      <c r="O34" s="126"/>
      <c r="P34" s="126"/>
      <c r="Q34" s="126"/>
      <c r="R34" s="126"/>
      <c r="S34" s="126"/>
      <c r="T34" s="126"/>
      <c r="U34" s="126"/>
    </row>
    <row r="35" spans="1:21" s="92" customFormat="1" ht="18.95" customHeight="1">
      <c r="A35" s="242" t="s">
        <v>184</v>
      </c>
      <c r="B35" s="244"/>
      <c r="C35" s="117">
        <f>C31</f>
        <v>13048.12</v>
      </c>
      <c r="D35" s="118" t="s">
        <v>185</v>
      </c>
      <c r="E35" s="104"/>
      <c r="F35" s="104"/>
      <c r="G35" s="104"/>
      <c r="H35" s="104">
        <f>SUM(H7:H34)</f>
        <v>13048.12</v>
      </c>
      <c r="I35" s="104">
        <f>SUM(I7:I34)</f>
        <v>12963.12</v>
      </c>
      <c r="J35" s="104">
        <f>SUM(J7:J34)</f>
        <v>0</v>
      </c>
      <c r="K35" s="104">
        <f>SUM(K7:K34)</f>
        <v>85</v>
      </c>
      <c r="L35" s="104">
        <f>SUM(L7:L34)</f>
        <v>0</v>
      </c>
      <c r="M35" s="125"/>
      <c r="N35" s="126"/>
      <c r="O35" s="126"/>
      <c r="P35" s="126"/>
      <c r="Q35" s="126"/>
      <c r="R35" s="126"/>
      <c r="S35" s="126"/>
      <c r="T35" s="126"/>
      <c r="U35" s="126"/>
    </row>
    <row r="36" spans="1:21" s="91" customFormat="1" ht="14.25">
      <c r="A36" s="119"/>
      <c r="B36" s="119"/>
      <c r="D36" s="120"/>
    </row>
    <row r="37" spans="1:21" s="91" customFormat="1" ht="14.25">
      <c r="A37" s="119"/>
      <c r="B37" s="119"/>
    </row>
    <row r="38" spans="1:21" s="91" customFormat="1" ht="14.25">
      <c r="A38" s="119"/>
      <c r="B38" s="119"/>
    </row>
    <row r="39" spans="1:21" s="91" customFormat="1" ht="14.25">
      <c r="A39" s="119"/>
      <c r="B39" s="119"/>
    </row>
    <row r="40" spans="1:21" s="91" customFormat="1" ht="14.25">
      <c r="A40" s="119"/>
      <c r="B40" s="119"/>
    </row>
    <row r="41" spans="1:21" s="91" customFormat="1" ht="14.25">
      <c r="A41" s="119"/>
      <c r="B41" s="119"/>
    </row>
    <row r="42" spans="1:21" s="91" customFormat="1" ht="14.25">
      <c r="A42" s="119"/>
      <c r="B42" s="119"/>
    </row>
  </sheetData>
  <mergeCells count="36">
    <mergeCell ref="J5:J6"/>
    <mergeCell ref="K5:K6"/>
    <mergeCell ref="L5:L6"/>
    <mergeCell ref="M5:M6"/>
    <mergeCell ref="A4:B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1:M1"/>
    <mergeCell ref="A2:C2"/>
    <mergeCell ref="L2:M2"/>
    <mergeCell ref="A3:C3"/>
    <mergeCell ref="F4:G4"/>
  </mergeCells>
  <phoneticPr fontId="7" type="noConversion"/>
  <printOptions horizontalCentered="1"/>
  <pageMargins left="0.47222222222222199" right="0.94444444444444398" top="0.23611111111111099" bottom="0.23611111111111099" header="0.118055555555556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90"/>
  <sheetViews>
    <sheetView showGridLines="0" showZeros="0" topLeftCell="A25" workbookViewId="0">
      <selection activeCell="D46" sqref="D46"/>
    </sheetView>
  </sheetViews>
  <sheetFormatPr defaultColWidth="7" defaultRowHeight="11.25"/>
  <cols>
    <col min="1" max="1" width="3.875" style="35" customWidth="1"/>
    <col min="2" max="2" width="3" style="35" customWidth="1"/>
    <col min="3" max="3" width="3.625" style="35" customWidth="1"/>
    <col min="4" max="4" width="19.75" style="35" customWidth="1"/>
    <col min="5" max="5" width="10.75" style="35" customWidth="1"/>
    <col min="6" max="6" width="8.25" style="35" customWidth="1"/>
    <col min="7" max="7" width="8.375" style="35" customWidth="1"/>
    <col min="8" max="8" width="6.75" style="35" customWidth="1"/>
    <col min="9" max="9" width="8.125" style="35" customWidth="1"/>
    <col min="10" max="10" width="8.625" style="35" customWidth="1"/>
    <col min="11" max="11" width="7.75" style="35" customWidth="1"/>
    <col min="12" max="16384" width="7" style="35"/>
  </cols>
  <sheetData>
    <row r="1" spans="1:11" ht="42" customHeight="1">
      <c r="A1" s="223" t="s">
        <v>186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ht="15" customHeight="1">
      <c r="A2" s="224" t="s">
        <v>146</v>
      </c>
      <c r="B2" s="224"/>
      <c r="C2" s="224"/>
      <c r="D2" s="224"/>
      <c r="E2" s="224"/>
      <c r="F2" s="38"/>
      <c r="G2" s="38"/>
      <c r="H2" s="38"/>
      <c r="I2" s="38"/>
      <c r="J2" s="38"/>
      <c r="K2" s="49" t="s">
        <v>2</v>
      </c>
    </row>
    <row r="3" spans="1:11" s="33" customFormat="1" ht="16.5" customHeight="1">
      <c r="A3" s="225" t="s">
        <v>138</v>
      </c>
      <c r="B3" s="226"/>
      <c r="C3" s="227"/>
      <c r="D3" s="235" t="s">
        <v>1</v>
      </c>
      <c r="E3" s="238" t="s">
        <v>46</v>
      </c>
      <c r="F3" s="228"/>
      <c r="G3" s="228"/>
      <c r="H3" s="228"/>
      <c r="I3" s="228"/>
      <c r="J3" s="228"/>
      <c r="K3" s="228"/>
    </row>
    <row r="4" spans="1:11" s="33" customFormat="1" ht="14.25" customHeight="1">
      <c r="A4" s="233" t="s">
        <v>57</v>
      </c>
      <c r="B4" s="234" t="s">
        <v>58</v>
      </c>
      <c r="C4" s="234" t="s">
        <v>59</v>
      </c>
      <c r="D4" s="236"/>
      <c r="E4" s="238"/>
      <c r="F4" s="229" t="s">
        <v>139</v>
      </c>
      <c r="G4" s="229"/>
      <c r="H4" s="229"/>
      <c r="I4" s="230" t="s">
        <v>140</v>
      </c>
      <c r="J4" s="231"/>
      <c r="K4" s="232"/>
    </row>
    <row r="5" spans="1:11" s="33" customFormat="1" ht="30.75" customHeight="1">
      <c r="A5" s="233"/>
      <c r="B5" s="234"/>
      <c r="C5" s="234"/>
      <c r="D5" s="237"/>
      <c r="E5" s="238"/>
      <c r="F5" s="39" t="s">
        <v>18</v>
      </c>
      <c r="G5" s="39" t="s">
        <v>187</v>
      </c>
      <c r="H5" s="39" t="s">
        <v>188</v>
      </c>
      <c r="I5" s="39" t="s">
        <v>18</v>
      </c>
      <c r="J5" s="39" t="s">
        <v>143</v>
      </c>
      <c r="K5" s="39" t="s">
        <v>144</v>
      </c>
    </row>
    <row r="6" spans="1:11" s="74" customFormat="1" ht="20.100000000000001" customHeight="1">
      <c r="A6" s="42" t="s">
        <v>69</v>
      </c>
      <c r="B6" s="41" t="s">
        <v>69</v>
      </c>
      <c r="C6" s="41" t="s">
        <v>69</v>
      </c>
      <c r="D6" s="41" t="s">
        <v>69</v>
      </c>
      <c r="E6" s="40">
        <v>1</v>
      </c>
      <c r="F6" s="40">
        <v>2</v>
      </c>
      <c r="G6" s="40">
        <v>3</v>
      </c>
      <c r="H6" s="40">
        <v>4</v>
      </c>
      <c r="I6" s="40">
        <v>5</v>
      </c>
      <c r="J6" s="40">
        <v>6</v>
      </c>
      <c r="K6" s="40">
        <v>7</v>
      </c>
    </row>
    <row r="7" spans="1:11" s="74" customFormat="1" ht="20.100000000000001" customHeight="1">
      <c r="A7" s="42">
        <v>208</v>
      </c>
      <c r="B7" s="66" t="s">
        <v>72</v>
      </c>
      <c r="C7" s="66" t="s">
        <v>73</v>
      </c>
      <c r="D7" s="76" t="s">
        <v>74</v>
      </c>
      <c r="E7" s="40">
        <f>F7+I7</f>
        <v>254.60000000000002</v>
      </c>
      <c r="F7" s="40">
        <v>254.3</v>
      </c>
      <c r="G7" s="40">
        <v>234.36</v>
      </c>
      <c r="H7" s="40">
        <v>19.940000000000001</v>
      </c>
      <c r="I7" s="40">
        <f>J7+K7</f>
        <v>0.3</v>
      </c>
      <c r="J7" s="40">
        <v>0.3</v>
      </c>
      <c r="K7" s="40"/>
    </row>
    <row r="8" spans="1:11" s="74" customFormat="1" ht="20.100000000000001" customHeight="1">
      <c r="A8" s="42">
        <v>208</v>
      </c>
      <c r="B8" s="66" t="s">
        <v>72</v>
      </c>
      <c r="C8" s="66" t="s">
        <v>72</v>
      </c>
      <c r="D8" s="76" t="s">
        <v>75</v>
      </c>
      <c r="E8" s="40">
        <f t="shared" ref="E8:E35" si="0">F8+I8</f>
        <v>6.75</v>
      </c>
      <c r="F8" s="40"/>
      <c r="G8" s="40"/>
      <c r="H8" s="40"/>
      <c r="I8" s="40">
        <f t="shared" ref="I8:I35" si="1">J8+K8</f>
        <v>6.75</v>
      </c>
      <c r="J8" s="40"/>
      <c r="K8" s="40">
        <v>6.75</v>
      </c>
    </row>
    <row r="9" spans="1:11" s="74" customFormat="1" ht="20.100000000000001" customHeight="1">
      <c r="A9" s="42">
        <v>208</v>
      </c>
      <c r="B9" s="66" t="s">
        <v>72</v>
      </c>
      <c r="C9" s="66" t="s">
        <v>76</v>
      </c>
      <c r="D9" s="76" t="s">
        <v>77</v>
      </c>
      <c r="E9" s="40">
        <f t="shared" si="0"/>
        <v>4.75</v>
      </c>
      <c r="F9" s="40"/>
      <c r="G9" s="40"/>
      <c r="H9" s="40"/>
      <c r="I9" s="40">
        <f t="shared" si="1"/>
        <v>4.75</v>
      </c>
      <c r="J9" s="40">
        <v>4.75</v>
      </c>
      <c r="K9" s="40"/>
    </row>
    <row r="10" spans="1:11" s="74" customFormat="1" ht="20.100000000000001" customHeight="1">
      <c r="A10" s="42">
        <v>208</v>
      </c>
      <c r="B10" s="66" t="s">
        <v>72</v>
      </c>
      <c r="C10" s="66" t="s">
        <v>78</v>
      </c>
      <c r="D10" s="76" t="s">
        <v>79</v>
      </c>
      <c r="E10" s="40">
        <f t="shared" si="0"/>
        <v>18</v>
      </c>
      <c r="F10" s="40"/>
      <c r="G10" s="40"/>
      <c r="H10" s="40"/>
      <c r="I10" s="40">
        <f t="shared" si="1"/>
        <v>18</v>
      </c>
      <c r="J10" s="40"/>
      <c r="K10" s="40">
        <v>18</v>
      </c>
    </row>
    <row r="11" spans="1:11" s="74" customFormat="1" ht="20.100000000000001" customHeight="1">
      <c r="A11" s="42">
        <v>208</v>
      </c>
      <c r="B11" s="66" t="s">
        <v>72</v>
      </c>
      <c r="C11" s="66" t="s">
        <v>80</v>
      </c>
      <c r="D11" s="76" t="s">
        <v>81</v>
      </c>
      <c r="E11" s="40">
        <f t="shared" si="0"/>
        <v>1423.89</v>
      </c>
      <c r="F11" s="40"/>
      <c r="G11" s="40"/>
      <c r="H11" s="40"/>
      <c r="I11" s="40">
        <f t="shared" si="1"/>
        <v>1423.89</v>
      </c>
      <c r="J11" s="40">
        <v>24.97</v>
      </c>
      <c r="K11" s="40">
        <v>1398.92</v>
      </c>
    </row>
    <row r="12" spans="1:11" s="74" customFormat="1" ht="20.100000000000001" customHeight="1">
      <c r="A12" s="42">
        <v>208</v>
      </c>
      <c r="B12" s="66" t="s">
        <v>82</v>
      </c>
      <c r="C12" s="66" t="s">
        <v>83</v>
      </c>
      <c r="D12" s="76" t="s">
        <v>84</v>
      </c>
      <c r="E12" s="40">
        <f t="shared" si="0"/>
        <v>28.05</v>
      </c>
      <c r="F12" s="40">
        <v>28.05</v>
      </c>
      <c r="G12" s="40">
        <v>28.05</v>
      </c>
      <c r="H12" s="40"/>
      <c r="I12" s="40">
        <f t="shared" si="1"/>
        <v>0</v>
      </c>
      <c r="J12" s="40"/>
      <c r="K12" s="40"/>
    </row>
    <row r="13" spans="1:11" s="74" customFormat="1" ht="20.100000000000001" customHeight="1">
      <c r="A13" s="42">
        <v>208</v>
      </c>
      <c r="B13" s="66" t="s">
        <v>82</v>
      </c>
      <c r="C13" s="66" t="s">
        <v>82</v>
      </c>
      <c r="D13" s="76" t="s">
        <v>85</v>
      </c>
      <c r="E13" s="40">
        <f t="shared" si="0"/>
        <v>42.09</v>
      </c>
      <c r="F13" s="40">
        <v>42.09</v>
      </c>
      <c r="G13" s="40">
        <v>42.09</v>
      </c>
      <c r="H13" s="40"/>
      <c r="I13" s="40">
        <f t="shared" si="1"/>
        <v>0</v>
      </c>
      <c r="J13" s="40"/>
      <c r="K13" s="40"/>
    </row>
    <row r="14" spans="1:11" s="74" customFormat="1" ht="20.100000000000001" customHeight="1">
      <c r="A14" s="42">
        <v>208</v>
      </c>
      <c r="B14" s="66" t="s">
        <v>78</v>
      </c>
      <c r="C14" s="66" t="s">
        <v>73</v>
      </c>
      <c r="D14" s="76" t="s">
        <v>86</v>
      </c>
      <c r="E14" s="40">
        <f t="shared" si="0"/>
        <v>3.84</v>
      </c>
      <c r="F14" s="40">
        <v>3.84</v>
      </c>
      <c r="G14" s="40">
        <v>3.84</v>
      </c>
      <c r="H14" s="40"/>
      <c r="I14" s="40">
        <f t="shared" si="1"/>
        <v>0</v>
      </c>
      <c r="J14" s="40"/>
      <c r="K14" s="40"/>
    </row>
    <row r="15" spans="1:11" s="74" customFormat="1" ht="20.100000000000001" customHeight="1">
      <c r="A15" s="42">
        <v>208</v>
      </c>
      <c r="B15" s="66" t="s">
        <v>78</v>
      </c>
      <c r="C15" s="66" t="s">
        <v>87</v>
      </c>
      <c r="D15" s="76" t="s">
        <v>88</v>
      </c>
      <c r="E15" s="40">
        <f t="shared" si="0"/>
        <v>2399.88</v>
      </c>
      <c r="F15" s="40"/>
      <c r="G15" s="40"/>
      <c r="H15" s="40"/>
      <c r="I15" s="40">
        <f t="shared" si="1"/>
        <v>2399.88</v>
      </c>
      <c r="J15" s="40"/>
      <c r="K15" s="40">
        <v>2399.88</v>
      </c>
    </row>
    <row r="16" spans="1:11" s="74" customFormat="1" ht="20.100000000000001" customHeight="1">
      <c r="A16" s="42">
        <v>208</v>
      </c>
      <c r="B16" s="66" t="s">
        <v>78</v>
      </c>
      <c r="C16" s="66" t="s">
        <v>83</v>
      </c>
      <c r="D16" s="76" t="s">
        <v>89</v>
      </c>
      <c r="E16" s="40">
        <f t="shared" si="0"/>
        <v>2.9</v>
      </c>
      <c r="F16" s="40"/>
      <c r="G16" s="40"/>
      <c r="H16" s="40"/>
      <c r="I16" s="40">
        <f t="shared" si="1"/>
        <v>2.9</v>
      </c>
      <c r="J16" s="40">
        <v>1.9</v>
      </c>
      <c r="K16" s="40">
        <v>1</v>
      </c>
    </row>
    <row r="17" spans="1:11" s="74" customFormat="1" ht="20.100000000000001" customHeight="1">
      <c r="A17" s="42">
        <v>208</v>
      </c>
      <c r="B17" s="66" t="s">
        <v>78</v>
      </c>
      <c r="C17" s="66" t="s">
        <v>82</v>
      </c>
      <c r="D17" s="76" t="s">
        <v>90</v>
      </c>
      <c r="E17" s="40">
        <f t="shared" si="0"/>
        <v>26.1</v>
      </c>
      <c r="F17" s="40"/>
      <c r="G17" s="40"/>
      <c r="H17" s="40"/>
      <c r="I17" s="40">
        <f t="shared" si="1"/>
        <v>26.1</v>
      </c>
      <c r="J17" s="40"/>
      <c r="K17" s="40">
        <v>26.1</v>
      </c>
    </row>
    <row r="18" spans="1:11" s="74" customFormat="1" ht="20.100000000000001" customHeight="1">
      <c r="A18" s="42">
        <v>208</v>
      </c>
      <c r="B18" s="66" t="s">
        <v>78</v>
      </c>
      <c r="C18" s="66" t="s">
        <v>80</v>
      </c>
      <c r="D18" s="76" t="s">
        <v>91</v>
      </c>
      <c r="E18" s="40">
        <f t="shared" si="0"/>
        <v>107.01</v>
      </c>
      <c r="F18" s="40"/>
      <c r="G18" s="40"/>
      <c r="H18" s="40"/>
      <c r="I18" s="40">
        <f t="shared" si="1"/>
        <v>107.01</v>
      </c>
      <c r="J18" s="40"/>
      <c r="K18" s="40">
        <v>107.01</v>
      </c>
    </row>
    <row r="19" spans="1:11" s="74" customFormat="1" ht="20.100000000000001" customHeight="1">
      <c r="A19" s="42">
        <v>208</v>
      </c>
      <c r="B19" s="66" t="s">
        <v>92</v>
      </c>
      <c r="C19" s="66" t="s">
        <v>73</v>
      </c>
      <c r="D19" s="76" t="s">
        <v>93</v>
      </c>
      <c r="E19" s="40">
        <f t="shared" si="0"/>
        <v>710</v>
      </c>
      <c r="F19" s="40"/>
      <c r="G19" s="40"/>
      <c r="H19" s="40"/>
      <c r="I19" s="40">
        <f t="shared" si="1"/>
        <v>710</v>
      </c>
      <c r="J19" s="40"/>
      <c r="K19" s="40">
        <v>710</v>
      </c>
    </row>
    <row r="20" spans="1:11" s="74" customFormat="1" ht="20.100000000000001" customHeight="1">
      <c r="A20" s="42">
        <v>208</v>
      </c>
      <c r="B20" s="66" t="s">
        <v>92</v>
      </c>
      <c r="C20" s="66" t="s">
        <v>72</v>
      </c>
      <c r="D20" s="76" t="s">
        <v>94</v>
      </c>
      <c r="E20" s="40">
        <f t="shared" si="0"/>
        <v>83.99</v>
      </c>
      <c r="F20" s="40"/>
      <c r="G20" s="40"/>
      <c r="H20" s="40"/>
      <c r="I20" s="40">
        <f t="shared" si="1"/>
        <v>83.99</v>
      </c>
      <c r="J20" s="40"/>
      <c r="K20" s="40">
        <v>83.99</v>
      </c>
    </row>
    <row r="21" spans="1:11" s="74" customFormat="1" ht="20.100000000000001" customHeight="1">
      <c r="A21" s="42">
        <v>208</v>
      </c>
      <c r="B21" s="66" t="s">
        <v>92</v>
      </c>
      <c r="C21" s="66" t="s">
        <v>83</v>
      </c>
      <c r="D21" s="76" t="s">
        <v>95</v>
      </c>
      <c r="E21" s="40">
        <f t="shared" si="0"/>
        <v>5</v>
      </c>
      <c r="F21" s="40"/>
      <c r="G21" s="40"/>
      <c r="H21" s="40"/>
      <c r="I21" s="40">
        <f t="shared" si="1"/>
        <v>5</v>
      </c>
      <c r="J21" s="40"/>
      <c r="K21" s="40">
        <v>5</v>
      </c>
    </row>
    <row r="22" spans="1:11" s="74" customFormat="1" ht="20.100000000000001" customHeight="1">
      <c r="A22" s="42">
        <v>208</v>
      </c>
      <c r="B22" s="66" t="s">
        <v>92</v>
      </c>
      <c r="C22" s="66" t="s">
        <v>80</v>
      </c>
      <c r="D22" s="76" t="s">
        <v>96</v>
      </c>
      <c r="E22" s="40">
        <f t="shared" si="0"/>
        <v>68.400000000000006</v>
      </c>
      <c r="F22" s="40"/>
      <c r="G22" s="40"/>
      <c r="H22" s="40"/>
      <c r="I22" s="40">
        <f t="shared" si="1"/>
        <v>68.400000000000006</v>
      </c>
      <c r="J22" s="40"/>
      <c r="K22" s="40">
        <v>68.400000000000006</v>
      </c>
    </row>
    <row r="23" spans="1:11" s="74" customFormat="1" ht="20.100000000000001" customHeight="1">
      <c r="A23" s="42">
        <v>208</v>
      </c>
      <c r="B23" s="66" t="s">
        <v>97</v>
      </c>
      <c r="C23" s="66" t="s">
        <v>73</v>
      </c>
      <c r="D23" s="76" t="s">
        <v>98</v>
      </c>
      <c r="E23" s="40">
        <f t="shared" si="0"/>
        <v>20.72</v>
      </c>
      <c r="F23" s="40"/>
      <c r="G23" s="40"/>
      <c r="H23" s="40"/>
      <c r="I23" s="40">
        <f t="shared" si="1"/>
        <v>20.72</v>
      </c>
      <c r="J23" s="40"/>
      <c r="K23" s="40">
        <v>20.72</v>
      </c>
    </row>
    <row r="24" spans="1:11" s="74" customFormat="1" ht="20.100000000000001" customHeight="1">
      <c r="A24" s="42">
        <v>208</v>
      </c>
      <c r="B24" s="66" t="s">
        <v>97</v>
      </c>
      <c r="C24" s="66" t="s">
        <v>72</v>
      </c>
      <c r="D24" s="76" t="s">
        <v>99</v>
      </c>
      <c r="E24" s="40">
        <f t="shared" si="0"/>
        <v>1420.74</v>
      </c>
      <c r="F24" s="40"/>
      <c r="G24" s="40"/>
      <c r="H24" s="40"/>
      <c r="I24" s="40">
        <f t="shared" si="1"/>
        <v>1420.74</v>
      </c>
      <c r="J24" s="40"/>
      <c r="K24" s="40">
        <v>1420.74</v>
      </c>
    </row>
    <row r="25" spans="1:11" s="74" customFormat="1" ht="20.100000000000001" customHeight="1">
      <c r="A25" s="42">
        <v>208</v>
      </c>
      <c r="B25" s="66" t="s">
        <v>97</v>
      </c>
      <c r="C25" s="66" t="s">
        <v>83</v>
      </c>
      <c r="D25" s="76" t="s">
        <v>100</v>
      </c>
      <c r="E25" s="40">
        <f t="shared" si="0"/>
        <v>263</v>
      </c>
      <c r="F25" s="40"/>
      <c r="G25" s="40"/>
      <c r="H25" s="40"/>
      <c r="I25" s="40">
        <f t="shared" si="1"/>
        <v>263</v>
      </c>
      <c r="J25" s="40"/>
      <c r="K25" s="40">
        <v>263</v>
      </c>
    </row>
    <row r="26" spans="1:11" s="74" customFormat="1" ht="20.100000000000001" customHeight="1">
      <c r="A26" s="42">
        <v>208</v>
      </c>
      <c r="B26" s="66" t="s">
        <v>97</v>
      </c>
      <c r="C26" s="66" t="s">
        <v>82</v>
      </c>
      <c r="D26" s="76" t="s">
        <v>101</v>
      </c>
      <c r="E26" s="40">
        <f t="shared" si="0"/>
        <v>5</v>
      </c>
      <c r="F26" s="40"/>
      <c r="G26" s="40"/>
      <c r="H26" s="40"/>
      <c r="I26" s="40">
        <f t="shared" si="1"/>
        <v>5</v>
      </c>
      <c r="J26" s="40">
        <v>5</v>
      </c>
      <c r="K26" s="40"/>
    </row>
    <row r="27" spans="1:11" s="74" customFormat="1" ht="20.100000000000001" customHeight="1">
      <c r="A27" s="42">
        <v>208</v>
      </c>
      <c r="B27" s="66" t="s">
        <v>102</v>
      </c>
      <c r="C27" s="66" t="s">
        <v>76</v>
      </c>
      <c r="D27" s="76" t="s">
        <v>103</v>
      </c>
      <c r="E27" s="40">
        <f t="shared" si="0"/>
        <v>397.11</v>
      </c>
      <c r="F27" s="40"/>
      <c r="G27" s="40"/>
      <c r="H27" s="40"/>
      <c r="I27" s="40">
        <f t="shared" si="1"/>
        <v>397.11</v>
      </c>
      <c r="J27" s="40"/>
      <c r="K27" s="40">
        <v>397.11</v>
      </c>
    </row>
    <row r="28" spans="1:11" s="74" customFormat="1" ht="20.100000000000001" customHeight="1">
      <c r="A28" s="42">
        <v>208</v>
      </c>
      <c r="B28" s="66" t="s">
        <v>104</v>
      </c>
      <c r="C28" s="66" t="s">
        <v>73</v>
      </c>
      <c r="D28" s="76" t="s">
        <v>105</v>
      </c>
      <c r="E28" s="40">
        <f t="shared" si="0"/>
        <v>487.1</v>
      </c>
      <c r="F28" s="40"/>
      <c r="G28" s="40"/>
      <c r="H28" s="40"/>
      <c r="I28" s="40">
        <f t="shared" si="1"/>
        <v>487.1</v>
      </c>
      <c r="J28" s="40"/>
      <c r="K28" s="40">
        <v>487.1</v>
      </c>
    </row>
    <row r="29" spans="1:11" s="74" customFormat="1" ht="20.100000000000001" customHeight="1">
      <c r="A29" s="42">
        <v>208</v>
      </c>
      <c r="B29" s="66" t="s">
        <v>104</v>
      </c>
      <c r="C29" s="66" t="s">
        <v>72</v>
      </c>
      <c r="D29" s="76" t="s">
        <v>106</v>
      </c>
      <c r="E29" s="40">
        <f t="shared" si="0"/>
        <v>1565.8</v>
      </c>
      <c r="F29" s="40"/>
      <c r="G29" s="40"/>
      <c r="H29" s="40"/>
      <c r="I29" s="40">
        <f t="shared" si="1"/>
        <v>1565.8</v>
      </c>
      <c r="J29" s="40"/>
      <c r="K29" s="40">
        <v>1565.8</v>
      </c>
    </row>
    <row r="30" spans="1:11" s="74" customFormat="1" ht="20.100000000000001" customHeight="1">
      <c r="A30" s="79">
        <v>208</v>
      </c>
      <c r="B30" s="80" t="s">
        <v>308</v>
      </c>
      <c r="C30" s="80" t="s">
        <v>309</v>
      </c>
      <c r="D30" s="193" t="s">
        <v>310</v>
      </c>
      <c r="E30" s="190">
        <f t="shared" si="0"/>
        <v>89</v>
      </c>
      <c r="F30" s="190"/>
      <c r="G30" s="190"/>
      <c r="H30" s="190"/>
      <c r="I30" s="190">
        <f t="shared" si="1"/>
        <v>89</v>
      </c>
      <c r="J30" s="190"/>
      <c r="K30" s="190">
        <v>89</v>
      </c>
    </row>
    <row r="31" spans="1:11" s="74" customFormat="1" ht="20.100000000000001" customHeight="1">
      <c r="A31" s="42">
        <v>208</v>
      </c>
      <c r="B31" s="66" t="s">
        <v>109</v>
      </c>
      <c r="C31" s="66" t="s">
        <v>72</v>
      </c>
      <c r="D31" s="76" t="s">
        <v>110</v>
      </c>
      <c r="E31" s="40">
        <f t="shared" si="0"/>
        <v>2379.5</v>
      </c>
      <c r="F31" s="40"/>
      <c r="G31" s="40"/>
      <c r="H31" s="40"/>
      <c r="I31" s="40">
        <f t="shared" si="1"/>
        <v>2379.5</v>
      </c>
      <c r="J31" s="40"/>
      <c r="K31" s="40">
        <v>2379.5</v>
      </c>
    </row>
    <row r="32" spans="1:11" s="74" customFormat="1" ht="20.100000000000001" customHeight="1">
      <c r="A32" s="42">
        <v>208</v>
      </c>
      <c r="B32" s="66" t="s">
        <v>111</v>
      </c>
      <c r="C32" s="66" t="s">
        <v>72</v>
      </c>
      <c r="D32" s="76" t="s">
        <v>112</v>
      </c>
      <c r="E32" s="40">
        <f t="shared" si="0"/>
        <v>50</v>
      </c>
      <c r="F32" s="40"/>
      <c r="G32" s="40"/>
      <c r="H32" s="40"/>
      <c r="I32" s="40">
        <f t="shared" si="1"/>
        <v>50</v>
      </c>
      <c r="J32" s="40"/>
      <c r="K32" s="40">
        <v>50</v>
      </c>
    </row>
    <row r="33" spans="1:11" s="74" customFormat="1" ht="20.100000000000001" customHeight="1">
      <c r="A33" s="42">
        <v>208</v>
      </c>
      <c r="B33" s="66" t="s">
        <v>113</v>
      </c>
      <c r="C33" s="66" t="s">
        <v>83</v>
      </c>
      <c r="D33" s="76" t="s">
        <v>114</v>
      </c>
      <c r="E33" s="40">
        <f t="shared" si="0"/>
        <v>15</v>
      </c>
      <c r="F33" s="40"/>
      <c r="G33" s="40"/>
      <c r="H33" s="40"/>
      <c r="I33" s="40">
        <f t="shared" si="1"/>
        <v>15</v>
      </c>
      <c r="J33" s="40"/>
      <c r="K33" s="40">
        <v>15</v>
      </c>
    </row>
    <row r="34" spans="1:11" s="74" customFormat="1" ht="20.100000000000001" customHeight="1">
      <c r="A34" s="42">
        <v>208</v>
      </c>
      <c r="B34" s="66" t="s">
        <v>113</v>
      </c>
      <c r="C34" s="66" t="s">
        <v>80</v>
      </c>
      <c r="D34" s="76" t="s">
        <v>115</v>
      </c>
      <c r="E34" s="40">
        <f t="shared" si="0"/>
        <v>68.040000000000006</v>
      </c>
      <c r="F34" s="40"/>
      <c r="G34" s="40"/>
      <c r="H34" s="40"/>
      <c r="I34" s="40">
        <f t="shared" si="1"/>
        <v>68.040000000000006</v>
      </c>
      <c r="J34" s="40"/>
      <c r="K34" s="40">
        <v>68.040000000000006</v>
      </c>
    </row>
    <row r="35" spans="1:11" s="74" customFormat="1" ht="20.100000000000001" customHeight="1">
      <c r="A35" s="42">
        <v>208</v>
      </c>
      <c r="B35" s="66" t="s">
        <v>80</v>
      </c>
      <c r="C35" s="66" t="s">
        <v>73</v>
      </c>
      <c r="D35" s="76" t="s">
        <v>116</v>
      </c>
      <c r="E35" s="40">
        <f t="shared" si="0"/>
        <v>22.42</v>
      </c>
      <c r="F35" s="40"/>
      <c r="G35" s="40"/>
      <c r="H35" s="40"/>
      <c r="I35" s="40">
        <f t="shared" si="1"/>
        <v>22.42</v>
      </c>
      <c r="J35" s="40"/>
      <c r="K35" s="40">
        <v>22.42</v>
      </c>
    </row>
    <row r="36" spans="1:11" s="74" customFormat="1" ht="20.100000000000001" customHeight="1">
      <c r="A36" s="42">
        <v>210</v>
      </c>
      <c r="B36" s="66" t="s">
        <v>102</v>
      </c>
      <c r="C36" s="66" t="s">
        <v>73</v>
      </c>
      <c r="D36" s="76" t="s">
        <v>118</v>
      </c>
      <c r="E36" s="40">
        <f t="shared" ref="E36:E42" si="2">F36+I36</f>
        <v>15.36</v>
      </c>
      <c r="F36" s="40">
        <v>15.36</v>
      </c>
      <c r="G36" s="40">
        <v>15.36</v>
      </c>
      <c r="H36" s="40"/>
      <c r="I36" s="40">
        <f t="shared" ref="I36:I42" si="3">J36+K36</f>
        <v>0</v>
      </c>
      <c r="J36" s="40"/>
      <c r="K36" s="40"/>
    </row>
    <row r="37" spans="1:11" s="74" customFormat="1" ht="20.100000000000001" customHeight="1">
      <c r="A37" s="42">
        <v>210</v>
      </c>
      <c r="B37" s="66" t="s">
        <v>119</v>
      </c>
      <c r="C37" s="66" t="s">
        <v>73</v>
      </c>
      <c r="D37" s="76" t="s">
        <v>120</v>
      </c>
      <c r="E37" s="40">
        <f t="shared" si="2"/>
        <v>481</v>
      </c>
      <c r="F37" s="40"/>
      <c r="G37" s="40"/>
      <c r="H37" s="40"/>
      <c r="I37" s="40">
        <f t="shared" si="3"/>
        <v>481</v>
      </c>
      <c r="J37" s="40"/>
      <c r="K37" s="40">
        <v>481</v>
      </c>
    </row>
    <row r="38" spans="1:11" s="74" customFormat="1" ht="20.100000000000001" customHeight="1">
      <c r="A38" s="42">
        <v>210</v>
      </c>
      <c r="B38" s="66" t="s">
        <v>121</v>
      </c>
      <c r="C38" s="66" t="s">
        <v>73</v>
      </c>
      <c r="D38" s="76" t="s">
        <v>122</v>
      </c>
      <c r="E38" s="40">
        <f t="shared" si="2"/>
        <v>125.86</v>
      </c>
      <c r="F38" s="40"/>
      <c r="G38" s="40"/>
      <c r="H38" s="40"/>
      <c r="I38" s="40">
        <f t="shared" si="3"/>
        <v>125.86</v>
      </c>
      <c r="J38" s="40"/>
      <c r="K38" s="40">
        <v>125.86</v>
      </c>
    </row>
    <row r="39" spans="1:11" s="74" customFormat="1" ht="20.100000000000001" customHeight="1">
      <c r="A39" s="42">
        <v>221</v>
      </c>
      <c r="B39" s="66" t="s">
        <v>72</v>
      </c>
      <c r="C39" s="66" t="s">
        <v>73</v>
      </c>
      <c r="D39" s="76" t="s">
        <v>124</v>
      </c>
      <c r="E39" s="40">
        <f t="shared" si="2"/>
        <v>25.26</v>
      </c>
      <c r="F39" s="40">
        <v>25.26</v>
      </c>
      <c r="G39" s="40">
        <v>25.26</v>
      </c>
      <c r="H39" s="40"/>
      <c r="I39" s="40">
        <f t="shared" si="3"/>
        <v>0</v>
      </c>
      <c r="J39" s="40"/>
      <c r="K39" s="40"/>
    </row>
    <row r="40" spans="1:11" s="74" customFormat="1" ht="20.100000000000001" customHeight="1">
      <c r="A40" s="42">
        <v>224</v>
      </c>
      <c r="B40" s="66" t="s">
        <v>76</v>
      </c>
      <c r="C40" s="66" t="s">
        <v>72</v>
      </c>
      <c r="D40" s="76" t="s">
        <v>126</v>
      </c>
      <c r="E40" s="40">
        <f t="shared" si="2"/>
        <v>10</v>
      </c>
      <c r="F40" s="40"/>
      <c r="G40" s="40"/>
      <c r="H40" s="40"/>
      <c r="I40" s="40">
        <f t="shared" si="3"/>
        <v>10</v>
      </c>
      <c r="J40" s="40"/>
      <c r="K40" s="40">
        <v>10</v>
      </c>
    </row>
    <row r="41" spans="1:11" s="74" customFormat="1" ht="20.100000000000001" customHeight="1">
      <c r="A41" s="42">
        <v>229</v>
      </c>
      <c r="B41" s="66" t="s">
        <v>128</v>
      </c>
      <c r="C41" s="66" t="s">
        <v>72</v>
      </c>
      <c r="D41" s="77" t="s">
        <v>189</v>
      </c>
      <c r="E41" s="40">
        <f t="shared" si="2"/>
        <v>140.69999999999999</v>
      </c>
      <c r="F41" s="40"/>
      <c r="G41" s="40"/>
      <c r="H41" s="40"/>
      <c r="I41" s="40">
        <f t="shared" si="3"/>
        <v>140.69999999999999</v>
      </c>
      <c r="J41" s="40"/>
      <c r="K41" s="40">
        <v>140.69999999999999</v>
      </c>
    </row>
    <row r="42" spans="1:11" s="74" customFormat="1" ht="20.100000000000001" customHeight="1">
      <c r="A42" s="42">
        <v>229</v>
      </c>
      <c r="B42" s="66" t="s">
        <v>128</v>
      </c>
      <c r="C42" s="66" t="s">
        <v>119</v>
      </c>
      <c r="D42" s="77" t="s">
        <v>190</v>
      </c>
      <c r="E42" s="40">
        <f t="shared" si="2"/>
        <v>43</v>
      </c>
      <c r="F42" s="40"/>
      <c r="G42" s="40"/>
      <c r="H42" s="40"/>
      <c r="I42" s="40">
        <f t="shared" si="3"/>
        <v>43</v>
      </c>
      <c r="J42" s="40"/>
      <c r="K42" s="40">
        <v>43</v>
      </c>
    </row>
    <row r="43" spans="1:11" s="74" customFormat="1" ht="20.100000000000001" customHeight="1">
      <c r="A43" s="42"/>
      <c r="B43" s="66"/>
      <c r="C43" s="66"/>
      <c r="D43" s="76"/>
      <c r="E43" s="40">
        <f>SUM(E7:E42)</f>
        <v>12809.860000000002</v>
      </c>
      <c r="F43" s="40">
        <f t="shared" ref="F43:J43" si="4">SUM(F7:F40)</f>
        <v>368.90000000000003</v>
      </c>
      <c r="G43" s="40">
        <f t="shared" si="4"/>
        <v>348.96</v>
      </c>
      <c r="H43" s="40">
        <f t="shared" si="4"/>
        <v>19.940000000000001</v>
      </c>
      <c r="I43" s="40">
        <f>SUM(I7:I42)</f>
        <v>12440.960000000001</v>
      </c>
      <c r="J43" s="40">
        <f t="shared" si="4"/>
        <v>36.92</v>
      </c>
      <c r="K43" s="40">
        <f>SUM(K7:K42)</f>
        <v>12404.04</v>
      </c>
    </row>
    <row r="44" spans="1:11" s="74" customFormat="1" ht="20.100000000000001" customHeight="1">
      <c r="A44" s="42"/>
      <c r="B44" s="66"/>
      <c r="C44" s="66"/>
      <c r="D44" s="76" t="s">
        <v>131</v>
      </c>
      <c r="E44" s="40">
        <f>E45</f>
        <v>91</v>
      </c>
      <c r="F44" s="40">
        <f t="shared" ref="F44:K44" si="5">F45</f>
        <v>0</v>
      </c>
      <c r="G44" s="40">
        <f t="shared" si="5"/>
        <v>0</v>
      </c>
      <c r="H44" s="40">
        <f t="shared" si="5"/>
        <v>0</v>
      </c>
      <c r="I44" s="40">
        <f t="shared" si="5"/>
        <v>91</v>
      </c>
      <c r="J44" s="40">
        <f t="shared" si="5"/>
        <v>0</v>
      </c>
      <c r="K44" s="40">
        <f t="shared" si="5"/>
        <v>91</v>
      </c>
    </row>
    <row r="45" spans="1:11" s="74" customFormat="1" ht="20.100000000000001" customHeight="1">
      <c r="A45" s="42">
        <v>208</v>
      </c>
      <c r="B45" s="66" t="s">
        <v>92</v>
      </c>
      <c r="C45" s="66" t="s">
        <v>87</v>
      </c>
      <c r="D45" s="76" t="s">
        <v>132</v>
      </c>
      <c r="E45" s="40">
        <f t="shared" ref="E45:E50" si="6">F45+I45</f>
        <v>91</v>
      </c>
      <c r="F45" s="40">
        <f t="shared" ref="F45:F50" si="7">G45+H45</f>
        <v>0</v>
      </c>
      <c r="G45" s="40"/>
      <c r="H45" s="40"/>
      <c r="I45" s="40">
        <f t="shared" ref="I45:I50" si="8">J45+K45</f>
        <v>91</v>
      </c>
      <c r="J45" s="40"/>
      <c r="K45" s="40">
        <v>91</v>
      </c>
    </row>
    <row r="46" spans="1:11" s="74" customFormat="1" ht="20.100000000000001" customHeight="1">
      <c r="A46" s="42"/>
      <c r="B46" s="66"/>
      <c r="C46" s="66"/>
      <c r="D46" s="78" t="s">
        <v>133</v>
      </c>
      <c r="E46" s="40">
        <f t="shared" si="6"/>
        <v>147.26</v>
      </c>
      <c r="F46" s="40">
        <f t="shared" si="7"/>
        <v>42.66</v>
      </c>
      <c r="G46" s="40">
        <v>41.24</v>
      </c>
      <c r="H46" s="40">
        <v>1.42</v>
      </c>
      <c r="I46" s="40">
        <f t="shared" si="8"/>
        <v>104.6</v>
      </c>
      <c r="J46" s="40"/>
      <c r="K46" s="40">
        <f>K47+K48+K49+K50</f>
        <v>104.6</v>
      </c>
    </row>
    <row r="47" spans="1:11" s="74" customFormat="1" ht="20.100000000000001" customHeight="1">
      <c r="A47" s="42">
        <v>208</v>
      </c>
      <c r="B47" s="66" t="s">
        <v>82</v>
      </c>
      <c r="C47" s="66" t="s">
        <v>82</v>
      </c>
      <c r="D47" s="78" t="s">
        <v>85</v>
      </c>
      <c r="E47" s="40">
        <f t="shared" si="6"/>
        <v>0</v>
      </c>
      <c r="F47" s="40">
        <f t="shared" si="7"/>
        <v>0</v>
      </c>
      <c r="G47" s="40"/>
      <c r="H47" s="40"/>
      <c r="I47" s="40">
        <f t="shared" si="8"/>
        <v>0</v>
      </c>
      <c r="J47" s="40"/>
      <c r="K47" s="40"/>
    </row>
    <row r="48" spans="1:11" s="74" customFormat="1" ht="20.100000000000001" customHeight="1">
      <c r="A48" s="42">
        <v>208</v>
      </c>
      <c r="B48" s="66" t="s">
        <v>97</v>
      </c>
      <c r="C48" s="66" t="s">
        <v>82</v>
      </c>
      <c r="D48" s="78" t="s">
        <v>101</v>
      </c>
      <c r="E48" s="40">
        <f t="shared" si="6"/>
        <v>136.56</v>
      </c>
      <c r="F48" s="40">
        <f t="shared" si="7"/>
        <v>31.96</v>
      </c>
      <c r="G48" s="40">
        <v>30.54</v>
      </c>
      <c r="H48" s="40">
        <v>1.42</v>
      </c>
      <c r="I48" s="40">
        <f t="shared" si="8"/>
        <v>104.6</v>
      </c>
      <c r="J48" s="40"/>
      <c r="K48" s="40">
        <v>104.6</v>
      </c>
    </row>
    <row r="49" spans="1:27" s="74" customFormat="1" ht="20.100000000000001" customHeight="1">
      <c r="A49" s="42">
        <v>210</v>
      </c>
      <c r="B49" s="66" t="s">
        <v>102</v>
      </c>
      <c r="C49" s="66" t="s">
        <v>72</v>
      </c>
      <c r="D49" s="78" t="s">
        <v>135</v>
      </c>
      <c r="E49" s="40">
        <f t="shared" si="6"/>
        <v>1.96</v>
      </c>
      <c r="F49" s="40">
        <f t="shared" si="7"/>
        <v>1.96</v>
      </c>
      <c r="G49" s="40">
        <v>1.96</v>
      </c>
      <c r="H49" s="40"/>
      <c r="I49" s="40">
        <f t="shared" si="8"/>
        <v>0</v>
      </c>
      <c r="J49" s="40"/>
      <c r="K49" s="40"/>
    </row>
    <row r="50" spans="1:27" s="74" customFormat="1" ht="20.100000000000001" customHeight="1">
      <c r="A50" s="42">
        <v>210</v>
      </c>
      <c r="B50" s="66" t="s">
        <v>72</v>
      </c>
      <c r="C50" s="66" t="s">
        <v>73</v>
      </c>
      <c r="D50" s="78" t="s">
        <v>124</v>
      </c>
      <c r="E50" s="40">
        <f t="shared" si="6"/>
        <v>3.28</v>
      </c>
      <c r="F50" s="40">
        <f t="shared" si="7"/>
        <v>3.28</v>
      </c>
      <c r="G50" s="40">
        <v>3.28</v>
      </c>
      <c r="H50" s="40"/>
      <c r="I50" s="40">
        <f t="shared" si="8"/>
        <v>0</v>
      </c>
      <c r="J50" s="40"/>
      <c r="K50" s="40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</row>
    <row r="51" spans="1:27" s="75" customFormat="1" ht="20.100000000000001" customHeight="1">
      <c r="A51" s="79"/>
      <c r="B51" s="80"/>
      <c r="C51" s="80"/>
      <c r="D51" s="81"/>
      <c r="E51" s="82">
        <f>E43+E44+E46</f>
        <v>13048.120000000003</v>
      </c>
      <c r="F51" s="82">
        <f t="shared" ref="F51:K51" si="9">F43+F44+F46</f>
        <v>411.56000000000006</v>
      </c>
      <c r="G51" s="82">
        <f t="shared" si="9"/>
        <v>390.2</v>
      </c>
      <c r="H51" s="82">
        <f t="shared" si="9"/>
        <v>21.36</v>
      </c>
      <c r="I51" s="82">
        <f t="shared" si="9"/>
        <v>12636.560000000001</v>
      </c>
      <c r="J51" s="82">
        <f t="shared" si="9"/>
        <v>36.92</v>
      </c>
      <c r="K51" s="82">
        <f t="shared" si="9"/>
        <v>12599.640000000001</v>
      </c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9"/>
    </row>
    <row r="52" spans="1:27" s="74" customFormat="1" ht="20.100000000000001" customHeight="1">
      <c r="A52" s="83"/>
      <c r="B52" s="84"/>
      <c r="C52" s="84"/>
      <c r="D52" s="85"/>
      <c r="E52" s="86"/>
      <c r="F52" s="86"/>
      <c r="G52" s="86"/>
      <c r="H52" s="86"/>
      <c r="I52" s="86"/>
      <c r="J52" s="86"/>
      <c r="K52" s="86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</row>
    <row r="53" spans="1:27" s="74" customFormat="1" ht="20.100000000000001" customHeight="1">
      <c r="A53" s="83"/>
      <c r="B53" s="84"/>
      <c r="C53" s="84"/>
      <c r="D53" s="85"/>
      <c r="E53" s="86"/>
      <c r="F53" s="86"/>
      <c r="G53" s="86"/>
      <c r="H53" s="86"/>
      <c r="I53" s="86"/>
      <c r="J53" s="86"/>
      <c r="K53" s="86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</row>
    <row r="54" spans="1:27" s="74" customFormat="1" ht="20.100000000000001" customHeight="1">
      <c r="A54" s="83"/>
      <c r="B54" s="84"/>
      <c r="C54" s="84"/>
      <c r="D54" s="85"/>
      <c r="E54" s="86"/>
      <c r="F54" s="86"/>
      <c r="G54" s="86"/>
      <c r="H54" s="86"/>
      <c r="I54" s="86"/>
      <c r="J54" s="86"/>
      <c r="K54" s="86"/>
    </row>
    <row r="55" spans="1:27" s="74" customFormat="1" ht="20.100000000000001" customHeight="1">
      <c r="A55" s="83"/>
      <c r="B55" s="84"/>
      <c r="C55" s="84"/>
      <c r="D55" s="85"/>
      <c r="E55" s="86"/>
      <c r="F55" s="86"/>
      <c r="G55" s="86"/>
      <c r="H55" s="86"/>
      <c r="I55" s="86"/>
      <c r="J55" s="86"/>
      <c r="K55" s="86"/>
    </row>
    <row r="56" spans="1:27" s="74" customFormat="1" ht="20.100000000000001" customHeight="1">
      <c r="A56" s="83"/>
      <c r="B56" s="84"/>
      <c r="C56" s="84"/>
      <c r="D56" s="85"/>
      <c r="E56" s="86"/>
      <c r="F56" s="86"/>
      <c r="G56" s="86"/>
      <c r="H56" s="86"/>
      <c r="I56" s="86"/>
      <c r="J56" s="86"/>
      <c r="K56" s="86"/>
    </row>
    <row r="57" spans="1:27" s="74" customFormat="1" ht="20.100000000000001" customHeight="1">
      <c r="A57" s="83"/>
      <c r="B57" s="84"/>
      <c r="C57" s="84"/>
      <c r="D57" s="85"/>
      <c r="E57" s="86"/>
      <c r="F57" s="86"/>
      <c r="G57" s="86"/>
      <c r="H57" s="86"/>
      <c r="I57" s="86"/>
      <c r="J57" s="86"/>
      <c r="K57" s="86"/>
    </row>
    <row r="58" spans="1:27" s="74" customFormat="1" ht="20.100000000000001" customHeight="1">
      <c r="A58" s="83"/>
      <c r="B58" s="84"/>
      <c r="C58" s="84"/>
      <c r="D58" s="85"/>
      <c r="E58" s="86"/>
      <c r="F58" s="86"/>
      <c r="G58" s="86"/>
      <c r="H58" s="86"/>
      <c r="I58" s="86"/>
      <c r="J58" s="86"/>
      <c r="K58" s="86"/>
    </row>
    <row r="59" spans="1:27" s="74" customFormat="1" ht="20.100000000000001" customHeight="1">
      <c r="A59" s="83"/>
      <c r="B59" s="84"/>
      <c r="C59" s="84"/>
      <c r="D59" s="85"/>
      <c r="E59" s="86"/>
      <c r="F59" s="86"/>
      <c r="G59" s="86"/>
      <c r="H59" s="86"/>
      <c r="I59" s="86"/>
      <c r="J59" s="86"/>
      <c r="K59" s="86"/>
    </row>
    <row r="60" spans="1:27" s="74" customFormat="1" ht="20.100000000000001" customHeight="1">
      <c r="A60" s="83"/>
      <c r="B60" s="84"/>
      <c r="C60" s="84"/>
      <c r="D60" s="85"/>
      <c r="E60" s="86"/>
      <c r="F60" s="86"/>
      <c r="G60" s="86"/>
      <c r="H60" s="86"/>
      <c r="I60" s="86"/>
      <c r="J60" s="86"/>
      <c r="K60" s="86"/>
    </row>
    <row r="61" spans="1:27" s="74" customFormat="1" ht="20.100000000000001" customHeight="1">
      <c r="A61" s="83"/>
      <c r="B61" s="84"/>
      <c r="C61" s="84"/>
      <c r="D61" s="85"/>
      <c r="E61" s="86"/>
      <c r="F61" s="86"/>
      <c r="G61" s="86"/>
      <c r="H61" s="86"/>
      <c r="I61" s="86"/>
      <c r="J61" s="86"/>
      <c r="K61" s="86"/>
    </row>
    <row r="62" spans="1:27" s="74" customFormat="1" ht="20.100000000000001" customHeight="1">
      <c r="A62" s="83"/>
      <c r="B62" s="84"/>
      <c r="C62" s="84"/>
      <c r="D62" s="85"/>
      <c r="E62" s="86"/>
      <c r="F62" s="86"/>
      <c r="G62" s="86"/>
      <c r="H62" s="86"/>
      <c r="I62" s="86"/>
      <c r="J62" s="86"/>
      <c r="K62" s="86"/>
    </row>
    <row r="63" spans="1:27" s="74" customFormat="1" ht="20.100000000000001" customHeight="1">
      <c r="A63" s="83"/>
      <c r="B63" s="84"/>
      <c r="C63" s="84"/>
      <c r="D63" s="85"/>
      <c r="E63" s="86"/>
      <c r="F63" s="86"/>
      <c r="G63" s="86"/>
      <c r="H63" s="86"/>
      <c r="I63" s="86"/>
      <c r="J63" s="86"/>
      <c r="K63" s="86"/>
    </row>
    <row r="64" spans="1:27" s="74" customFormat="1" ht="20.100000000000001" customHeight="1">
      <c r="A64" s="83"/>
      <c r="B64" s="84"/>
      <c r="C64" s="84"/>
      <c r="D64" s="85"/>
      <c r="E64" s="86"/>
      <c r="F64" s="86"/>
      <c r="G64" s="86"/>
      <c r="H64" s="86"/>
      <c r="I64" s="86"/>
      <c r="J64" s="86"/>
      <c r="K64" s="86"/>
    </row>
    <row r="65" spans="1:11" s="74" customFormat="1" ht="20.100000000000001" customHeight="1">
      <c r="A65" s="83"/>
      <c r="B65" s="84"/>
      <c r="C65" s="84"/>
      <c r="D65" s="85"/>
      <c r="E65" s="86"/>
      <c r="F65" s="86"/>
      <c r="G65" s="86"/>
      <c r="H65" s="86"/>
      <c r="I65" s="86"/>
      <c r="J65" s="86"/>
      <c r="K65" s="86"/>
    </row>
    <row r="66" spans="1:11" s="74" customFormat="1" ht="20.100000000000001" customHeight="1">
      <c r="A66" s="83"/>
      <c r="B66" s="84"/>
      <c r="C66" s="84"/>
      <c r="D66" s="85"/>
      <c r="E66" s="86"/>
      <c r="F66" s="86"/>
      <c r="G66" s="86"/>
      <c r="H66" s="86"/>
      <c r="I66" s="86"/>
      <c r="J66" s="86"/>
      <c r="K66" s="86"/>
    </row>
    <row r="67" spans="1:11" s="74" customFormat="1" ht="20.100000000000001" customHeight="1">
      <c r="A67" s="83"/>
      <c r="B67" s="84"/>
      <c r="C67" s="84"/>
      <c r="D67" s="85"/>
      <c r="E67" s="86"/>
      <c r="F67" s="86"/>
      <c r="G67" s="86"/>
      <c r="H67" s="86"/>
      <c r="I67" s="86"/>
      <c r="J67" s="86"/>
      <c r="K67" s="86"/>
    </row>
    <row r="68" spans="1:11" s="34" customFormat="1" ht="14.25">
      <c r="A68" s="35"/>
      <c r="B68" s="48"/>
      <c r="C68" s="48"/>
      <c r="D68" s="48"/>
      <c r="E68" s="48"/>
      <c r="F68" s="48"/>
      <c r="G68" s="48"/>
      <c r="H68" s="48"/>
      <c r="I68" s="48"/>
      <c r="J68" s="48"/>
      <c r="K68" s="48"/>
    </row>
    <row r="69" spans="1:11" s="34" customFormat="1" ht="14.2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</row>
    <row r="70" spans="1:11" s="34" customFormat="1" ht="14.2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</row>
    <row r="71" spans="1:11" s="34" customFormat="1" ht="14.2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</row>
    <row r="72" spans="1:11" s="34" customFormat="1" ht="14.25"/>
    <row r="73" spans="1:11" s="34" customFormat="1" ht="14.25"/>
    <row r="74" spans="1:11" s="34" customFormat="1" ht="14.25"/>
    <row r="75" spans="1:11" s="34" customFormat="1" ht="14.25"/>
    <row r="76" spans="1:11" s="34" customFormat="1" ht="14.25"/>
    <row r="77" spans="1:11" s="34" customFormat="1" ht="14.25"/>
    <row r="78" spans="1:11" s="34" customFormat="1" ht="14.25"/>
    <row r="79" spans="1:11" s="34" customFormat="1" ht="14.25"/>
    <row r="80" spans="1:11" s="34" customFormat="1" ht="14.25"/>
    <row r="81" s="34" customFormat="1" ht="14.25"/>
    <row r="82" s="34" customFormat="1" ht="14.25"/>
    <row r="83" s="34" customFormat="1" ht="14.25"/>
    <row r="84" s="34" customFormat="1" ht="14.25"/>
    <row r="85" s="34" customFormat="1" ht="14.25"/>
    <row r="86" s="34" customFormat="1" ht="14.25"/>
    <row r="87" s="34" customFormat="1" ht="14.25"/>
    <row r="88" s="34" customFormat="1" ht="14.25"/>
    <row r="89" s="34" customFormat="1" ht="14.25"/>
    <row r="90" s="34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0.51180555555555596" right="0.47222222222222199" top="1.0625" bottom="1.0625" header="0.51180555555555596" footer="0.5118055555555559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7"/>
  <sheetViews>
    <sheetView showGridLines="0" showZeros="0" workbookViewId="0">
      <selection activeCell="C22" sqref="C22"/>
    </sheetView>
  </sheetViews>
  <sheetFormatPr defaultColWidth="8.875" defaultRowHeight="13.5"/>
  <cols>
    <col min="1" max="2" width="4" style="61" customWidth="1"/>
    <col min="3" max="3" width="14.625" style="61" customWidth="1"/>
    <col min="4" max="4" width="5.875" style="61" customWidth="1"/>
    <col min="5" max="5" width="4" style="61" customWidth="1"/>
    <col min="6" max="6" width="14.375" style="61" customWidth="1"/>
    <col min="7" max="7" width="6.75" style="61" customWidth="1"/>
    <col min="8" max="8" width="7.25" style="61" customWidth="1"/>
    <col min="9" max="9" width="7.125" style="61" customWidth="1"/>
    <col min="10" max="10" width="6.375" style="61" customWidth="1"/>
    <col min="11" max="11" width="1.375" style="61" customWidth="1"/>
    <col min="12" max="12" width="6" style="61" hidden="1" customWidth="1"/>
    <col min="13" max="13" width="4.625" style="61" hidden="1" customWidth="1"/>
    <col min="14" max="14" width="5.25" style="61" hidden="1" customWidth="1"/>
    <col min="15" max="15" width="4.125" style="61" hidden="1" customWidth="1"/>
    <col min="16" max="16" width="4.25" style="61" hidden="1" customWidth="1"/>
    <col min="17" max="17" width="4.375" style="61" hidden="1" customWidth="1"/>
    <col min="18" max="32" width="9" style="61"/>
    <col min="33" max="16352" width="8.875" style="61"/>
    <col min="16353" max="16380" width="9" style="61"/>
    <col min="16381" max="16384" width="8.875" style="61"/>
  </cols>
  <sheetData>
    <row r="1" spans="1:17" s="60" customFormat="1" ht="42" customHeight="1">
      <c r="A1" s="279" t="s">
        <v>191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</row>
    <row r="2" spans="1:17" s="60" customFormat="1" ht="15" customHeight="1">
      <c r="A2" s="6" t="s">
        <v>192</v>
      </c>
      <c r="B2" s="5"/>
      <c r="C2" s="5" t="s">
        <v>43</v>
      </c>
      <c r="D2" s="5"/>
      <c r="E2" s="5"/>
      <c r="F2" s="5"/>
      <c r="P2" s="280" t="s">
        <v>2</v>
      </c>
      <c r="Q2" s="280"/>
    </row>
    <row r="3" spans="1:17" ht="20.100000000000001" customHeight="1">
      <c r="A3" s="291" t="s">
        <v>193</v>
      </c>
      <c r="B3" s="292"/>
      <c r="C3" s="293"/>
      <c r="D3" s="291" t="s">
        <v>194</v>
      </c>
      <c r="E3" s="292"/>
      <c r="F3" s="293"/>
      <c r="G3" s="281" t="s">
        <v>195</v>
      </c>
      <c r="H3" s="282"/>
      <c r="I3" s="282"/>
      <c r="J3" s="282"/>
      <c r="K3" s="282"/>
      <c r="L3" s="282"/>
      <c r="M3" s="282"/>
      <c r="N3" s="282"/>
      <c r="O3" s="282"/>
      <c r="P3" s="282"/>
      <c r="Q3" s="283"/>
    </row>
    <row r="4" spans="1:17" ht="20.100000000000001" customHeight="1">
      <c r="A4" s="294"/>
      <c r="B4" s="295"/>
      <c r="C4" s="296"/>
      <c r="D4" s="294"/>
      <c r="E4" s="295"/>
      <c r="F4" s="296"/>
      <c r="G4" s="285" t="s">
        <v>8</v>
      </c>
      <c r="H4" s="285" t="s">
        <v>50</v>
      </c>
      <c r="I4" s="300"/>
      <c r="J4" s="284" t="s">
        <v>51</v>
      </c>
      <c r="K4" s="283"/>
      <c r="L4" s="283"/>
      <c r="M4" s="283"/>
      <c r="N4" s="283"/>
      <c r="O4" s="283"/>
      <c r="P4" s="285" t="s">
        <v>52</v>
      </c>
      <c r="Q4" s="289" t="s">
        <v>196</v>
      </c>
    </row>
    <row r="5" spans="1:17" ht="20.100000000000001" customHeight="1">
      <c r="A5" s="297"/>
      <c r="B5" s="298"/>
      <c r="C5" s="299"/>
      <c r="D5" s="297"/>
      <c r="E5" s="298"/>
      <c r="F5" s="299"/>
      <c r="G5" s="286"/>
      <c r="H5" s="287"/>
      <c r="I5" s="301"/>
      <c r="J5" s="288" t="s">
        <v>18</v>
      </c>
      <c r="K5" s="288" t="s">
        <v>64</v>
      </c>
      <c r="L5" s="288" t="s">
        <v>65</v>
      </c>
      <c r="M5" s="288" t="s">
        <v>66</v>
      </c>
      <c r="N5" s="288" t="s">
        <v>67</v>
      </c>
      <c r="O5" s="288" t="s">
        <v>68</v>
      </c>
      <c r="P5" s="286"/>
      <c r="Q5" s="290"/>
    </row>
    <row r="6" spans="1:17" ht="27" customHeight="1">
      <c r="A6" s="63" t="s">
        <v>57</v>
      </c>
      <c r="B6" s="63" t="s">
        <v>58</v>
      </c>
      <c r="C6" s="63" t="s">
        <v>45</v>
      </c>
      <c r="D6" s="63" t="s">
        <v>57</v>
      </c>
      <c r="E6" s="63" t="s">
        <v>58</v>
      </c>
      <c r="F6" s="63" t="s">
        <v>45</v>
      </c>
      <c r="G6" s="287"/>
      <c r="H6" s="64" t="s">
        <v>61</v>
      </c>
      <c r="I6" s="64" t="s">
        <v>62</v>
      </c>
      <c r="J6" s="288"/>
      <c r="K6" s="288"/>
      <c r="L6" s="288"/>
      <c r="M6" s="288"/>
      <c r="N6" s="288"/>
      <c r="O6" s="288"/>
      <c r="P6" s="287"/>
      <c r="Q6" s="290"/>
    </row>
    <row r="7" spans="1:17" ht="27" customHeight="1">
      <c r="A7" s="65"/>
      <c r="B7" s="65"/>
      <c r="C7" s="65"/>
      <c r="D7" s="65"/>
      <c r="E7" s="65"/>
      <c r="F7" s="63"/>
      <c r="G7" s="62"/>
      <c r="H7" s="64">
        <f>H8+H17+H24</f>
        <v>411.56</v>
      </c>
      <c r="I7" s="64"/>
      <c r="J7" s="64"/>
      <c r="K7" s="64"/>
      <c r="L7" s="64"/>
      <c r="M7" s="64"/>
      <c r="N7" s="64"/>
      <c r="O7" s="64"/>
      <c r="P7" s="62"/>
      <c r="Q7" s="73"/>
    </row>
    <row r="8" spans="1:17" ht="27" customHeight="1">
      <c r="A8" s="66">
        <v>301</v>
      </c>
      <c r="B8" s="66"/>
      <c r="C8" s="67" t="s">
        <v>197</v>
      </c>
      <c r="D8" s="67">
        <v>501</v>
      </c>
      <c r="E8" s="66" t="s">
        <v>73</v>
      </c>
      <c r="F8" s="63" t="s">
        <v>198</v>
      </c>
      <c r="G8" s="62"/>
      <c r="H8" s="64">
        <v>358.32</v>
      </c>
      <c r="I8" s="64"/>
      <c r="J8" s="64"/>
      <c r="K8" s="64"/>
      <c r="L8" s="64"/>
      <c r="M8" s="64"/>
      <c r="N8" s="64"/>
      <c r="O8" s="64"/>
      <c r="P8" s="62"/>
      <c r="Q8" s="73"/>
    </row>
    <row r="9" spans="1:17" ht="27" customHeight="1">
      <c r="A9" s="66">
        <v>301</v>
      </c>
      <c r="B9" s="66" t="s">
        <v>73</v>
      </c>
      <c r="C9" s="67" t="s">
        <v>199</v>
      </c>
      <c r="D9" s="68"/>
      <c r="E9" s="66" t="s">
        <v>73</v>
      </c>
      <c r="F9" s="63" t="s">
        <v>198</v>
      </c>
      <c r="G9" s="62"/>
      <c r="H9" s="64">
        <v>132.19</v>
      </c>
      <c r="I9" s="64"/>
      <c r="J9" s="64"/>
      <c r="K9" s="64"/>
      <c r="L9" s="64"/>
      <c r="M9" s="64"/>
      <c r="N9" s="64"/>
      <c r="O9" s="64"/>
      <c r="P9" s="62"/>
      <c r="Q9" s="73"/>
    </row>
    <row r="10" spans="1:17" ht="27" customHeight="1">
      <c r="A10" s="66">
        <v>301</v>
      </c>
      <c r="B10" s="66" t="s">
        <v>72</v>
      </c>
      <c r="C10" s="67" t="s">
        <v>200</v>
      </c>
      <c r="D10" s="68"/>
      <c r="E10" s="66" t="s">
        <v>73</v>
      </c>
      <c r="F10" s="63" t="s">
        <v>198</v>
      </c>
      <c r="G10" s="62"/>
      <c r="H10" s="64">
        <v>93.46</v>
      </c>
      <c r="I10" s="64"/>
      <c r="J10" s="64"/>
      <c r="K10" s="64"/>
      <c r="L10" s="64"/>
      <c r="M10" s="64"/>
      <c r="N10" s="64"/>
      <c r="O10" s="64"/>
      <c r="P10" s="62"/>
      <c r="Q10" s="73"/>
    </row>
    <row r="11" spans="1:17" ht="27" customHeight="1">
      <c r="A11" s="66">
        <v>301</v>
      </c>
      <c r="B11" s="66" t="s">
        <v>87</v>
      </c>
      <c r="C11" s="67" t="s">
        <v>201</v>
      </c>
      <c r="D11" s="68"/>
      <c r="E11" s="66" t="s">
        <v>73</v>
      </c>
      <c r="F11" s="63" t="s">
        <v>198</v>
      </c>
      <c r="G11" s="62"/>
      <c r="H11" s="64">
        <v>36.590000000000003</v>
      </c>
      <c r="I11" s="64"/>
      <c r="J11" s="64"/>
      <c r="K11" s="64"/>
      <c r="L11" s="64"/>
      <c r="M11" s="64"/>
      <c r="N11" s="64"/>
      <c r="O11" s="64"/>
      <c r="P11" s="62"/>
      <c r="Q11" s="73"/>
    </row>
    <row r="12" spans="1:17" ht="27" customHeight="1">
      <c r="A12" s="66">
        <v>301</v>
      </c>
      <c r="B12" s="66" t="s">
        <v>78</v>
      </c>
      <c r="C12" s="67" t="s">
        <v>202</v>
      </c>
      <c r="D12" s="68"/>
      <c r="E12" s="66" t="s">
        <v>72</v>
      </c>
      <c r="F12" s="63" t="s">
        <v>203</v>
      </c>
      <c r="G12" s="62"/>
      <c r="H12" s="64">
        <v>47.56</v>
      </c>
      <c r="I12" s="64"/>
      <c r="J12" s="64"/>
      <c r="K12" s="64"/>
      <c r="L12" s="64"/>
      <c r="M12" s="64"/>
      <c r="N12" s="64"/>
      <c r="O12" s="64"/>
      <c r="P12" s="62"/>
      <c r="Q12" s="73"/>
    </row>
    <row r="13" spans="1:17" ht="27" customHeight="1">
      <c r="A13" s="66" t="s">
        <v>204</v>
      </c>
      <c r="B13" s="66" t="s">
        <v>97</v>
      </c>
      <c r="C13" s="67" t="s">
        <v>312</v>
      </c>
      <c r="D13" s="69"/>
      <c r="E13" s="66" t="s">
        <v>72</v>
      </c>
      <c r="F13" s="63" t="s">
        <v>203</v>
      </c>
      <c r="G13" s="62"/>
      <c r="H13" s="64">
        <v>16.649999999999999</v>
      </c>
      <c r="I13" s="64"/>
      <c r="J13" s="64"/>
      <c r="K13" s="64"/>
      <c r="L13" s="64"/>
      <c r="M13" s="64"/>
      <c r="N13" s="64"/>
      <c r="O13" s="64"/>
      <c r="P13" s="62"/>
      <c r="Q13" s="73"/>
    </row>
    <row r="14" spans="1:17" ht="27" customHeight="1">
      <c r="A14" s="66">
        <v>301</v>
      </c>
      <c r="B14" s="66" t="s">
        <v>205</v>
      </c>
      <c r="C14" s="70" t="s">
        <v>311</v>
      </c>
      <c r="D14" s="67"/>
      <c r="E14" s="66" t="s">
        <v>72</v>
      </c>
      <c r="F14" s="63" t="s">
        <v>203</v>
      </c>
      <c r="G14" s="62"/>
      <c r="H14" s="64">
        <v>3.33</v>
      </c>
      <c r="I14" s="64"/>
      <c r="J14" s="64"/>
      <c r="K14" s="64"/>
      <c r="L14" s="64"/>
      <c r="M14" s="64"/>
      <c r="N14" s="64"/>
      <c r="O14" s="64"/>
      <c r="P14" s="62"/>
      <c r="Q14" s="73"/>
    </row>
    <row r="15" spans="1:17" ht="27" customHeight="1">
      <c r="A15" s="66">
        <v>301</v>
      </c>
      <c r="B15" s="66" t="s">
        <v>119</v>
      </c>
      <c r="C15" s="70" t="s">
        <v>206</v>
      </c>
      <c r="D15" s="68"/>
      <c r="E15" s="66" t="s">
        <v>87</v>
      </c>
      <c r="F15" s="10" t="s">
        <v>206</v>
      </c>
      <c r="G15" s="62"/>
      <c r="H15" s="64">
        <v>28.54</v>
      </c>
      <c r="I15" s="64"/>
      <c r="J15" s="64"/>
      <c r="K15" s="64"/>
      <c r="L15" s="64"/>
      <c r="M15" s="64"/>
      <c r="N15" s="64"/>
      <c r="O15" s="64"/>
      <c r="P15" s="62"/>
      <c r="Q15" s="73"/>
    </row>
    <row r="16" spans="1:17" ht="27" customHeight="1">
      <c r="A16" s="66">
        <v>301</v>
      </c>
      <c r="B16" s="66">
        <v>99</v>
      </c>
      <c r="C16" s="70" t="s">
        <v>207</v>
      </c>
      <c r="D16" s="67"/>
      <c r="E16" s="66" t="s">
        <v>80</v>
      </c>
      <c r="F16" s="70" t="s">
        <v>207</v>
      </c>
      <c r="G16" s="62"/>
      <c r="H16" s="64"/>
      <c r="I16" s="64"/>
      <c r="J16" s="64"/>
      <c r="K16" s="64"/>
      <c r="L16" s="64"/>
      <c r="M16" s="64"/>
      <c r="N16" s="64"/>
      <c r="O16" s="64"/>
      <c r="P16" s="62"/>
      <c r="Q16" s="73"/>
    </row>
    <row r="17" spans="1:17" ht="27" customHeight="1">
      <c r="A17" s="66">
        <v>302</v>
      </c>
      <c r="B17" s="66"/>
      <c r="C17" s="70" t="s">
        <v>208</v>
      </c>
      <c r="D17" s="71">
        <v>502</v>
      </c>
      <c r="E17" s="68"/>
      <c r="F17" s="63" t="s">
        <v>209</v>
      </c>
      <c r="G17" s="62"/>
      <c r="H17" s="64">
        <v>21.35</v>
      </c>
      <c r="I17" s="64"/>
      <c r="J17" s="64"/>
      <c r="K17" s="64"/>
      <c r="L17" s="64"/>
      <c r="M17" s="64"/>
      <c r="N17" s="64"/>
      <c r="O17" s="64"/>
      <c r="P17" s="62"/>
      <c r="Q17" s="73"/>
    </row>
    <row r="18" spans="1:17" ht="27" customHeight="1">
      <c r="A18" s="66">
        <v>302</v>
      </c>
      <c r="B18" s="66" t="s">
        <v>73</v>
      </c>
      <c r="C18" s="70" t="s">
        <v>210</v>
      </c>
      <c r="D18" s="72"/>
      <c r="E18" s="66" t="s">
        <v>73</v>
      </c>
      <c r="F18" s="63" t="s">
        <v>209</v>
      </c>
      <c r="G18" s="62"/>
      <c r="H18" s="64">
        <v>4.43</v>
      </c>
      <c r="I18" s="64"/>
      <c r="J18" s="64"/>
      <c r="K18" s="64"/>
      <c r="L18" s="64"/>
      <c r="M18" s="64"/>
      <c r="N18" s="64"/>
      <c r="O18" s="64"/>
      <c r="P18" s="62"/>
      <c r="Q18" s="73"/>
    </row>
    <row r="19" spans="1:17" ht="27" customHeight="1">
      <c r="A19" s="66">
        <v>302</v>
      </c>
      <c r="B19" s="66">
        <v>28</v>
      </c>
      <c r="C19" s="70" t="s">
        <v>211</v>
      </c>
      <c r="D19" s="68"/>
      <c r="E19" s="66" t="s">
        <v>73</v>
      </c>
      <c r="F19" s="63" t="s">
        <v>209</v>
      </c>
      <c r="G19" s="62"/>
      <c r="H19" s="64">
        <v>4.76</v>
      </c>
      <c r="I19" s="64"/>
      <c r="J19" s="64"/>
      <c r="K19" s="64"/>
      <c r="L19" s="64"/>
      <c r="M19" s="64"/>
      <c r="N19" s="64"/>
      <c r="O19" s="64"/>
      <c r="P19" s="62"/>
      <c r="Q19" s="73"/>
    </row>
    <row r="20" spans="1:17" ht="27" customHeight="1">
      <c r="A20" s="66">
        <v>302</v>
      </c>
      <c r="B20" s="66">
        <v>29</v>
      </c>
      <c r="C20" s="70" t="s">
        <v>212</v>
      </c>
      <c r="D20" s="68"/>
      <c r="E20" s="66" t="s">
        <v>73</v>
      </c>
      <c r="F20" s="63" t="s">
        <v>209</v>
      </c>
      <c r="G20" s="62"/>
      <c r="H20" s="64">
        <v>2.38</v>
      </c>
      <c r="I20" s="64"/>
      <c r="J20" s="64"/>
      <c r="K20" s="64"/>
      <c r="L20" s="64"/>
      <c r="M20" s="64"/>
      <c r="N20" s="64"/>
      <c r="O20" s="64"/>
      <c r="P20" s="62"/>
      <c r="Q20" s="73"/>
    </row>
    <row r="21" spans="1:17" ht="27" customHeight="1">
      <c r="A21" s="66">
        <v>302</v>
      </c>
      <c r="B21" s="66">
        <v>31</v>
      </c>
      <c r="C21" s="70" t="s">
        <v>213</v>
      </c>
      <c r="D21" s="67"/>
      <c r="E21" s="66" t="s">
        <v>73</v>
      </c>
      <c r="F21" s="63" t="s">
        <v>209</v>
      </c>
      <c r="G21" s="62"/>
      <c r="H21" s="64"/>
      <c r="I21" s="64"/>
      <c r="J21" s="64"/>
      <c r="K21" s="64"/>
      <c r="L21" s="64"/>
      <c r="M21" s="64"/>
      <c r="N21" s="64"/>
      <c r="O21" s="64"/>
      <c r="P21" s="62"/>
      <c r="Q21" s="73"/>
    </row>
    <row r="22" spans="1:17" ht="27" customHeight="1">
      <c r="A22" s="66">
        <v>302</v>
      </c>
      <c r="B22" s="66">
        <v>39</v>
      </c>
      <c r="C22" s="70" t="s">
        <v>214</v>
      </c>
      <c r="D22" s="68"/>
      <c r="E22" s="66" t="s">
        <v>73</v>
      </c>
      <c r="F22" s="63" t="s">
        <v>209</v>
      </c>
      <c r="G22" s="62"/>
      <c r="H22" s="64">
        <v>9.7799999999999994</v>
      </c>
      <c r="I22" s="64"/>
      <c r="J22" s="64"/>
      <c r="K22" s="64"/>
      <c r="L22" s="64"/>
      <c r="M22" s="64"/>
      <c r="N22" s="64"/>
      <c r="O22" s="64"/>
      <c r="P22" s="62"/>
      <c r="Q22" s="73"/>
    </row>
    <row r="23" spans="1:17" ht="27" customHeight="1">
      <c r="A23" s="66">
        <v>302</v>
      </c>
      <c r="B23" s="66">
        <v>99</v>
      </c>
      <c r="C23" s="70" t="s">
        <v>215</v>
      </c>
      <c r="D23" s="67"/>
      <c r="E23" s="66" t="s">
        <v>80</v>
      </c>
      <c r="F23" s="70" t="s">
        <v>215</v>
      </c>
      <c r="G23" s="62"/>
      <c r="H23" s="64"/>
      <c r="I23" s="64"/>
      <c r="J23" s="64"/>
      <c r="K23" s="64"/>
      <c r="L23" s="64"/>
      <c r="M23" s="64"/>
      <c r="N23" s="64"/>
      <c r="O23" s="64"/>
      <c r="P23" s="62"/>
      <c r="Q23" s="73"/>
    </row>
    <row r="24" spans="1:17" ht="27" customHeight="1">
      <c r="A24" s="66">
        <v>303</v>
      </c>
      <c r="B24" s="66"/>
      <c r="C24" s="70" t="s">
        <v>216</v>
      </c>
      <c r="D24" s="67">
        <v>509</v>
      </c>
      <c r="E24" s="67"/>
      <c r="F24" s="63" t="s">
        <v>217</v>
      </c>
      <c r="G24" s="62"/>
      <c r="H24" s="64">
        <v>31.89</v>
      </c>
      <c r="I24" s="64"/>
      <c r="J24" s="64"/>
      <c r="K24" s="64"/>
      <c r="L24" s="64"/>
      <c r="M24" s="64"/>
      <c r="N24" s="64"/>
      <c r="O24" s="64"/>
      <c r="P24" s="62"/>
      <c r="Q24" s="73"/>
    </row>
    <row r="25" spans="1:17" ht="27" customHeight="1">
      <c r="A25" s="66">
        <v>303</v>
      </c>
      <c r="B25" s="66" t="s">
        <v>73</v>
      </c>
      <c r="C25" s="70" t="s">
        <v>218</v>
      </c>
      <c r="D25" s="68"/>
      <c r="E25" s="66" t="s">
        <v>82</v>
      </c>
      <c r="F25" s="63" t="s">
        <v>217</v>
      </c>
      <c r="G25" s="62"/>
      <c r="H25" s="64"/>
      <c r="I25" s="64"/>
      <c r="J25" s="64"/>
      <c r="K25" s="64"/>
      <c r="L25" s="64"/>
      <c r="M25" s="64"/>
      <c r="N25" s="64"/>
      <c r="O25" s="64"/>
      <c r="P25" s="62"/>
      <c r="Q25" s="73"/>
    </row>
    <row r="26" spans="1:17" ht="27" customHeight="1">
      <c r="A26" s="66">
        <v>303</v>
      </c>
      <c r="B26" s="66" t="s">
        <v>72</v>
      </c>
      <c r="C26" s="70" t="s">
        <v>219</v>
      </c>
      <c r="D26" s="68"/>
      <c r="E26" s="66" t="s">
        <v>82</v>
      </c>
      <c r="F26" s="63" t="s">
        <v>217</v>
      </c>
      <c r="G26" s="62"/>
      <c r="H26" s="64">
        <v>28.05</v>
      </c>
      <c r="I26" s="64"/>
      <c r="J26" s="64"/>
      <c r="K26" s="64"/>
      <c r="L26" s="64"/>
      <c r="M26" s="64"/>
      <c r="N26" s="64"/>
      <c r="O26" s="64"/>
      <c r="P26" s="62"/>
      <c r="Q26" s="73"/>
    </row>
    <row r="27" spans="1:17" ht="27" customHeight="1">
      <c r="A27" s="66" t="s">
        <v>220</v>
      </c>
      <c r="B27" s="66" t="s">
        <v>82</v>
      </c>
      <c r="C27" s="70" t="s">
        <v>221</v>
      </c>
      <c r="D27" s="68"/>
      <c r="E27" s="66" t="s">
        <v>73</v>
      </c>
      <c r="F27" s="63" t="s">
        <v>222</v>
      </c>
      <c r="G27" s="62"/>
      <c r="H27" s="64">
        <v>3.84</v>
      </c>
      <c r="I27" s="64"/>
      <c r="J27" s="64"/>
      <c r="K27" s="64"/>
      <c r="L27" s="64"/>
      <c r="M27" s="64"/>
      <c r="N27" s="64"/>
      <c r="O27" s="64"/>
      <c r="P27" s="62"/>
      <c r="Q27" s="73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7" type="noConversion"/>
  <printOptions horizontalCentered="1"/>
  <pageMargins left="0.23611111111111099" right="0.27500000000000002" top="0.66874999999999996" bottom="0.47222222222222199" header="0.29861111111111099" footer="0.2986111111111109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D5" sqref="D5"/>
    </sheetView>
  </sheetViews>
  <sheetFormatPr defaultColWidth="8.875" defaultRowHeight="14.25"/>
  <cols>
    <col min="1" max="1" width="55.375" style="52" customWidth="1"/>
    <col min="2" max="2" width="51.75" style="52" customWidth="1"/>
    <col min="3" max="3" width="27" style="52" customWidth="1"/>
    <col min="4" max="32" width="9" style="52"/>
    <col min="33" max="16384" width="8.875" style="52"/>
  </cols>
  <sheetData>
    <row r="1" spans="1:3" s="50" customFormat="1" ht="42" customHeight="1">
      <c r="A1" s="302" t="s">
        <v>223</v>
      </c>
      <c r="B1" s="302"/>
      <c r="C1" s="53"/>
    </row>
    <row r="2" spans="1:3" ht="15" customHeight="1">
      <c r="A2" s="36" t="s">
        <v>146</v>
      </c>
      <c r="B2" s="54" t="s">
        <v>2</v>
      </c>
    </row>
    <row r="3" spans="1:3" s="51" customFormat="1" ht="20.100000000000001" customHeight="1">
      <c r="A3" s="55" t="s">
        <v>224</v>
      </c>
      <c r="B3" s="56" t="s">
        <v>225</v>
      </c>
      <c r="C3" s="52"/>
    </row>
    <row r="4" spans="1:3" s="51" customFormat="1" ht="20.100000000000001" customHeight="1">
      <c r="A4" s="57" t="s">
        <v>226</v>
      </c>
      <c r="B4" s="58"/>
      <c r="C4" s="52"/>
    </row>
    <row r="5" spans="1:3" s="51" customFormat="1" ht="20.100000000000001" customHeight="1">
      <c r="A5" s="59" t="s">
        <v>227</v>
      </c>
      <c r="B5" s="58"/>
      <c r="C5" s="52"/>
    </row>
    <row r="6" spans="1:3" s="51" customFormat="1" ht="20.100000000000001" customHeight="1">
      <c r="A6" s="59" t="s">
        <v>228</v>
      </c>
      <c r="B6" s="58">
        <v>0.45</v>
      </c>
      <c r="C6" s="52"/>
    </row>
    <row r="7" spans="1:3" s="51" customFormat="1" ht="20.100000000000001" customHeight="1">
      <c r="A7" s="59" t="s">
        <v>229</v>
      </c>
      <c r="B7" s="58"/>
      <c r="C7" s="52"/>
    </row>
    <row r="8" spans="1:3" s="51" customFormat="1" ht="20.100000000000001" customHeight="1">
      <c r="A8" s="59" t="s">
        <v>230</v>
      </c>
      <c r="B8" s="58"/>
      <c r="C8" s="52"/>
    </row>
    <row r="9" spans="1:3" s="51" customFormat="1" ht="20.100000000000001" customHeight="1">
      <c r="A9" s="59" t="s">
        <v>231</v>
      </c>
      <c r="B9" s="58"/>
      <c r="C9" s="52"/>
    </row>
    <row r="10" spans="1:3" s="51" customFormat="1" ht="6" customHeight="1">
      <c r="A10" s="5"/>
      <c r="B10" s="5"/>
      <c r="C10" s="52"/>
    </row>
    <row r="11" spans="1:3" s="51" customFormat="1" ht="78" customHeight="1">
      <c r="A11" s="303" t="s">
        <v>232</v>
      </c>
      <c r="B11" s="303"/>
      <c r="C11" s="52"/>
    </row>
    <row r="12" spans="1:3" s="51" customFormat="1" ht="14.25" customHeight="1">
      <c r="A12" s="52"/>
      <c r="B12" s="52"/>
      <c r="C12" s="52"/>
    </row>
    <row r="13" spans="1:3" s="51" customFormat="1" ht="14.25" customHeight="1">
      <c r="A13" s="52"/>
      <c r="B13" s="52"/>
      <c r="C13" s="52"/>
    </row>
    <row r="14" spans="1:3" s="51" customFormat="1" ht="14.25" customHeight="1">
      <c r="A14" s="52"/>
      <c r="B14" s="52"/>
      <c r="C14" s="52"/>
    </row>
    <row r="15" spans="1:3" s="51" customFormat="1" ht="14.25" customHeight="1">
      <c r="A15" s="52"/>
      <c r="B15" s="52"/>
      <c r="C15" s="52"/>
    </row>
    <row r="16" spans="1:3" s="51" customFormat="1" ht="14.25" customHeight="1">
      <c r="A16" s="52"/>
      <c r="B16" s="52"/>
      <c r="C16" s="52"/>
    </row>
    <row r="17" spans="1:3" s="51" customFormat="1" ht="14.25" customHeight="1"/>
    <row r="18" spans="1:3" s="51" customFormat="1" ht="14.25" customHeight="1"/>
    <row r="19" spans="1:3" s="51" customFormat="1" ht="14.25" customHeight="1"/>
    <row r="20" spans="1:3" s="51" customFormat="1" ht="14.25" customHeight="1"/>
    <row r="21" spans="1:3" s="51" customFormat="1" ht="14.25" customHeight="1"/>
    <row r="22" spans="1:3" s="51" customFormat="1" ht="14.25" customHeight="1"/>
    <row r="23" spans="1:3" s="51" customFormat="1" ht="14.25" customHeight="1"/>
    <row r="24" spans="1:3" s="51" customFormat="1" ht="14.25" customHeight="1"/>
    <row r="25" spans="1:3" s="51" customFormat="1" ht="14.25" customHeight="1"/>
    <row r="26" spans="1:3" s="51" customFormat="1" ht="14.25" customHeight="1"/>
    <row r="27" spans="1:3" s="51" customFormat="1" ht="14.25" customHeight="1"/>
    <row r="28" spans="1:3" s="51" customFormat="1" ht="14.25" customHeight="1"/>
    <row r="29" spans="1:3" s="51" customFormat="1" ht="14.25" customHeight="1"/>
    <row r="30" spans="1:3" s="51" customFormat="1" ht="14.25" customHeight="1"/>
    <row r="31" spans="1:3" s="51" customFormat="1" ht="14.25" customHeight="1"/>
    <row r="32" spans="1:3" s="51" customFormat="1" ht="14.25" customHeight="1">
      <c r="A32" s="52"/>
      <c r="B32" s="52"/>
      <c r="C32" s="52"/>
    </row>
    <row r="33" spans="1:3" s="51" customFormat="1" ht="14.25" customHeight="1">
      <c r="A33" s="52"/>
      <c r="B33" s="52"/>
      <c r="C33" s="52"/>
    </row>
    <row r="34" spans="1:3" s="51" customFormat="1" ht="14.25" customHeight="1">
      <c r="A34" s="52"/>
      <c r="B34" s="52"/>
      <c r="C34" s="52"/>
    </row>
    <row r="35" spans="1:3" s="51" customFormat="1" ht="14.25" customHeight="1">
      <c r="A35" s="52"/>
      <c r="B35" s="52"/>
      <c r="C35" s="52"/>
    </row>
  </sheetData>
  <mergeCells count="2">
    <mergeCell ref="A1:B1"/>
    <mergeCell ref="A11:B11"/>
  </mergeCells>
  <phoneticPr fontId="7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>
      <selection activeCell="L9" sqref="L9"/>
    </sheetView>
  </sheetViews>
  <sheetFormatPr defaultColWidth="7" defaultRowHeight="11.25"/>
  <cols>
    <col min="1" max="2" width="3.375" style="35" customWidth="1"/>
    <col min="3" max="3" width="3.625" style="35" customWidth="1"/>
    <col min="4" max="4" width="23.5" style="35" customWidth="1"/>
    <col min="5" max="5" width="10.25" style="35" customWidth="1"/>
    <col min="6" max="11" width="10.625" style="35" customWidth="1"/>
    <col min="12" max="16384" width="7" style="35"/>
  </cols>
  <sheetData>
    <row r="1" spans="1:11" ht="42" customHeight="1">
      <c r="A1" s="223" t="s">
        <v>233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ht="15" customHeight="1">
      <c r="A2" s="224" t="s">
        <v>146</v>
      </c>
      <c r="B2" s="224"/>
      <c r="C2" s="224"/>
      <c r="D2" s="224"/>
      <c r="E2" s="37"/>
      <c r="F2" s="38"/>
      <c r="G2" s="38"/>
      <c r="H2" s="38"/>
      <c r="I2" s="38"/>
      <c r="J2" s="38"/>
      <c r="K2" s="49" t="s">
        <v>2</v>
      </c>
    </row>
    <row r="3" spans="1:11" s="33" customFormat="1" ht="16.5" customHeight="1">
      <c r="A3" s="225" t="s">
        <v>138</v>
      </c>
      <c r="B3" s="226"/>
      <c r="C3" s="227"/>
      <c r="D3" s="235" t="s">
        <v>45</v>
      </c>
      <c r="E3" s="238" t="s">
        <v>46</v>
      </c>
      <c r="F3" s="228"/>
      <c r="G3" s="228"/>
      <c r="H3" s="228"/>
      <c r="I3" s="228"/>
      <c r="J3" s="228"/>
      <c r="K3" s="228"/>
    </row>
    <row r="4" spans="1:11" s="33" customFormat="1" ht="14.25" customHeight="1">
      <c r="A4" s="233" t="s">
        <v>57</v>
      </c>
      <c r="B4" s="234" t="s">
        <v>58</v>
      </c>
      <c r="C4" s="234" t="s">
        <v>59</v>
      </c>
      <c r="D4" s="236"/>
      <c r="E4" s="238"/>
      <c r="F4" s="229" t="s">
        <v>139</v>
      </c>
      <c r="G4" s="229"/>
      <c r="H4" s="229"/>
      <c r="I4" s="230" t="s">
        <v>140</v>
      </c>
      <c r="J4" s="231"/>
      <c r="K4" s="232"/>
    </row>
    <row r="5" spans="1:11" s="33" customFormat="1" ht="37.5" customHeight="1">
      <c r="A5" s="233"/>
      <c r="B5" s="234"/>
      <c r="C5" s="234"/>
      <c r="D5" s="237"/>
      <c r="E5" s="238"/>
      <c r="F5" s="39" t="s">
        <v>18</v>
      </c>
      <c r="G5" s="39" t="s">
        <v>187</v>
      </c>
      <c r="H5" s="39" t="s">
        <v>188</v>
      </c>
      <c r="I5" s="39" t="s">
        <v>18</v>
      </c>
      <c r="J5" s="39" t="s">
        <v>143</v>
      </c>
      <c r="K5" s="39" t="s">
        <v>144</v>
      </c>
    </row>
    <row r="6" spans="1:11" s="33" customFormat="1" ht="20.100000000000001" customHeight="1">
      <c r="A6" s="42" t="s">
        <v>69</v>
      </c>
      <c r="B6" s="41" t="s">
        <v>69</v>
      </c>
      <c r="C6" s="41" t="s">
        <v>69</v>
      </c>
      <c r="D6" s="41" t="s">
        <v>69</v>
      </c>
      <c r="E6" s="40">
        <v>1</v>
      </c>
      <c r="F6" s="40">
        <v>2</v>
      </c>
      <c r="G6" s="40">
        <v>3</v>
      </c>
      <c r="H6" s="40">
        <v>4</v>
      </c>
      <c r="I6" s="40">
        <v>5</v>
      </c>
      <c r="J6" s="40">
        <v>6</v>
      </c>
      <c r="K6" s="40">
        <v>7</v>
      </c>
    </row>
    <row r="7" spans="1:11" s="33" customFormat="1" ht="20.100000000000001" customHeight="1">
      <c r="A7" s="43"/>
      <c r="B7" s="44"/>
      <c r="C7" s="44"/>
      <c r="D7" s="45" t="s">
        <v>43</v>
      </c>
      <c r="E7" s="46" t="s">
        <v>234</v>
      </c>
      <c r="F7" s="47">
        <v>0</v>
      </c>
      <c r="G7" s="47"/>
      <c r="H7" s="47"/>
      <c r="I7" s="46" t="s">
        <v>234</v>
      </c>
      <c r="J7" s="47"/>
      <c r="K7" s="46" t="s">
        <v>234</v>
      </c>
    </row>
    <row r="8" spans="1:11" s="34" customFormat="1" ht="14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 s="34" customFormat="1" ht="14.25">
      <c r="A9" s="35"/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11" s="34" customFormat="1" ht="14.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11" s="34" customFormat="1" ht="14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1:11" s="34" customFormat="1" ht="14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 s="34" customFormat="1" ht="14.25"/>
    <row r="14" spans="1:11" s="34" customFormat="1" ht="14.25"/>
    <row r="15" spans="1:11" s="34" customFormat="1" ht="14.25"/>
    <row r="16" spans="1:11" s="34" customFormat="1" ht="14.25"/>
    <row r="17" s="34" customFormat="1" ht="14.25"/>
    <row r="18" s="34" customFormat="1" ht="14.25"/>
    <row r="19" s="34" customFormat="1" ht="14.25"/>
    <row r="20" s="34" customFormat="1" ht="14.25"/>
    <row r="21" s="34" customFormat="1" ht="14.25"/>
    <row r="22" s="34" customFormat="1" ht="14.25"/>
    <row r="23" s="34" customFormat="1" ht="14.25"/>
    <row r="24" s="34" customFormat="1" ht="14.25"/>
    <row r="25" s="34" customFormat="1" ht="14.25"/>
    <row r="26" s="34" customFormat="1" ht="14.25"/>
    <row r="27" s="34" customFormat="1" ht="14.25"/>
    <row r="28" s="34" customFormat="1" ht="14.25"/>
    <row r="29" s="34" customFormat="1" ht="14.25"/>
    <row r="30" s="34" customFormat="1" ht="14.25"/>
    <row r="31" s="34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F6" sqref="F6"/>
    </sheetView>
  </sheetViews>
  <sheetFormatPr defaultColWidth="8.875" defaultRowHeight="14.25"/>
  <cols>
    <col min="1" max="1" width="38" style="16" customWidth="1"/>
    <col min="2" max="2" width="15.5" style="16" customWidth="1"/>
    <col min="3" max="3" width="37.625" style="16" customWidth="1"/>
    <col min="4" max="4" width="14.625" style="16" customWidth="1"/>
    <col min="5" max="32" width="9" style="16"/>
    <col min="33" max="16384" width="8.875" style="16"/>
  </cols>
  <sheetData>
    <row r="1" spans="1:4" ht="42" customHeight="1">
      <c r="A1" s="304" t="s">
        <v>235</v>
      </c>
      <c r="B1" s="304"/>
      <c r="C1" s="304"/>
      <c r="D1" s="304"/>
    </row>
    <row r="2" spans="1:4" ht="15" customHeight="1">
      <c r="A2" s="17" t="s">
        <v>1</v>
      </c>
      <c r="B2" s="17"/>
      <c r="C2" s="17"/>
      <c r="D2" s="18" t="s">
        <v>2</v>
      </c>
    </row>
    <row r="3" spans="1:4" ht="21" customHeight="1">
      <c r="A3" s="19" t="s">
        <v>236</v>
      </c>
      <c r="B3" s="20" t="s">
        <v>237</v>
      </c>
      <c r="C3" s="19" t="s">
        <v>236</v>
      </c>
      <c r="D3" s="20" t="s">
        <v>238</v>
      </c>
    </row>
    <row r="4" spans="1:4" ht="21" customHeight="1">
      <c r="A4" s="21" t="s">
        <v>239</v>
      </c>
      <c r="B4" s="22"/>
      <c r="C4" s="23" t="s">
        <v>240</v>
      </c>
      <c r="D4" s="24" t="s">
        <v>241</v>
      </c>
    </row>
    <row r="5" spans="1:4" ht="21" customHeight="1">
      <c r="A5" s="21" t="s">
        <v>242</v>
      </c>
      <c r="B5" s="22"/>
      <c r="C5" s="23" t="s">
        <v>243</v>
      </c>
      <c r="D5" s="22"/>
    </row>
    <row r="6" spans="1:4" ht="21" customHeight="1">
      <c r="A6" s="21" t="s">
        <v>244</v>
      </c>
      <c r="B6" s="22"/>
      <c r="C6" s="23" t="s">
        <v>245</v>
      </c>
      <c r="D6" s="22"/>
    </row>
    <row r="7" spans="1:4" ht="21" customHeight="1">
      <c r="A7" s="21" t="s">
        <v>246</v>
      </c>
      <c r="B7" s="22"/>
      <c r="C7" s="23" t="s">
        <v>247</v>
      </c>
      <c r="D7" s="22"/>
    </row>
    <row r="8" spans="1:4" ht="21" customHeight="1">
      <c r="A8" s="21" t="s">
        <v>248</v>
      </c>
      <c r="B8" s="22"/>
      <c r="C8" s="23" t="s">
        <v>249</v>
      </c>
      <c r="D8" s="22"/>
    </row>
    <row r="9" spans="1:4" ht="21" customHeight="1">
      <c r="A9" s="21"/>
      <c r="B9" s="22"/>
      <c r="C9" s="23"/>
      <c r="D9" s="22"/>
    </row>
    <row r="10" spans="1:4" s="14" customFormat="1" ht="21" customHeight="1">
      <c r="A10" s="25" t="s">
        <v>250</v>
      </c>
      <c r="B10" s="26"/>
      <c r="C10" s="27" t="s">
        <v>251</v>
      </c>
      <c r="D10" s="26"/>
    </row>
    <row r="11" spans="1:4" s="15" customFormat="1" ht="21" customHeight="1">
      <c r="A11" s="28" t="s">
        <v>252</v>
      </c>
      <c r="B11" s="29"/>
      <c r="C11" s="30" t="s">
        <v>253</v>
      </c>
      <c r="D11" s="22"/>
    </row>
    <row r="12" spans="1:4" ht="21" customHeight="1">
      <c r="A12" s="31" t="s">
        <v>254</v>
      </c>
      <c r="B12" s="22"/>
      <c r="C12" s="28"/>
      <c r="D12" s="22"/>
    </row>
    <row r="13" spans="1:4" ht="21" customHeight="1">
      <c r="A13" s="30"/>
      <c r="B13" s="22"/>
      <c r="C13" s="28"/>
      <c r="D13" s="22"/>
    </row>
    <row r="14" spans="1:4" ht="21" customHeight="1">
      <c r="A14" s="25" t="s">
        <v>39</v>
      </c>
      <c r="B14" s="26"/>
      <c r="C14" s="27" t="s">
        <v>40</v>
      </c>
      <c r="D14" s="26"/>
    </row>
    <row r="15" spans="1:4" s="14" customFormat="1" ht="21" customHeight="1">
      <c r="A15" s="16"/>
      <c r="B15" s="16"/>
      <c r="C15" s="16"/>
      <c r="D15" s="16"/>
    </row>
    <row r="16" spans="1:4">
      <c r="D16" s="32"/>
    </row>
    <row r="17" spans="2:2">
      <c r="B17" s="32">
        <v>0</v>
      </c>
    </row>
  </sheetData>
  <mergeCells count="1">
    <mergeCell ref="A1:D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2"/>
  <sheetViews>
    <sheetView showGridLines="0" showZeros="0" workbookViewId="0">
      <selection activeCell="B4" sqref="B4:B7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4" ht="42" customHeight="1">
      <c r="A1" s="305" t="s">
        <v>255</v>
      </c>
      <c r="B1" s="305"/>
      <c r="C1" s="305"/>
    </row>
    <row r="2" spans="1:4" ht="15" customHeight="1">
      <c r="A2" s="6" t="s">
        <v>146</v>
      </c>
      <c r="B2" s="7"/>
      <c r="C2" s="8" t="s">
        <v>2</v>
      </c>
    </row>
    <row r="3" spans="1:4" ht="20.100000000000001" customHeight="1">
      <c r="A3" s="9" t="s">
        <v>138</v>
      </c>
      <c r="B3" s="9" t="s">
        <v>45</v>
      </c>
      <c r="C3" s="9" t="s">
        <v>256</v>
      </c>
    </row>
    <row r="4" spans="1:4" ht="20.100000000000001" customHeight="1">
      <c r="A4" s="9">
        <v>30201</v>
      </c>
      <c r="B4" s="10" t="s">
        <v>257</v>
      </c>
      <c r="C4" s="9">
        <v>4.4400000000000004</v>
      </c>
      <c r="D4" s="11"/>
    </row>
    <row r="5" spans="1:4" ht="20.100000000000001" customHeight="1">
      <c r="A5" s="9">
        <v>30228</v>
      </c>
      <c r="B5" s="9" t="s">
        <v>258</v>
      </c>
      <c r="C5" s="9">
        <v>4.75</v>
      </c>
      <c r="D5" s="11"/>
    </row>
    <row r="6" spans="1:4" ht="20.100000000000001" customHeight="1">
      <c r="A6" s="9">
        <v>30229</v>
      </c>
      <c r="B6" s="9" t="s">
        <v>259</v>
      </c>
      <c r="C6" s="9">
        <v>2.38</v>
      </c>
      <c r="D6" s="11"/>
    </row>
    <row r="7" spans="1:4" ht="20.100000000000001" customHeight="1">
      <c r="A7" s="9">
        <v>30231</v>
      </c>
      <c r="B7" s="9" t="s">
        <v>260</v>
      </c>
      <c r="C7" s="9">
        <v>9.7799999999999994</v>
      </c>
      <c r="D7" s="11"/>
    </row>
    <row r="8" spans="1:4" ht="20.100000000000001" customHeight="1">
      <c r="A8" s="12"/>
      <c r="B8" s="13"/>
      <c r="C8" s="13">
        <f>SUM(C4:C7)</f>
        <v>21.35</v>
      </c>
      <c r="D8" s="11"/>
    </row>
    <row r="9" spans="1:4" ht="19.5" customHeight="1"/>
    <row r="10" spans="1:4" ht="19.5" customHeight="1"/>
    <row r="11" spans="1:4" ht="19.5" customHeight="1"/>
    <row r="12" spans="1:4" ht="19.5" customHeight="1"/>
  </sheetData>
  <mergeCells count="1">
    <mergeCell ref="A1:C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44"/>
  <sheetViews>
    <sheetView showGridLines="0" showZeros="0" topLeftCell="A4" workbookViewId="0">
      <selection activeCell="U24" sqref="U24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spans="1:20" ht="42" customHeight="1">
      <c r="A1" s="306" t="s">
        <v>261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</row>
    <row r="2" spans="1:20" ht="15" customHeight="1">
      <c r="A2" s="307" t="s">
        <v>146</v>
      </c>
      <c r="B2" s="307"/>
      <c r="C2" s="307"/>
      <c r="D2" s="307"/>
      <c r="E2" s="307"/>
      <c r="F2" s="307"/>
      <c r="G2" s="30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2</v>
      </c>
    </row>
    <row r="3" spans="1:20" ht="18.95" customHeight="1">
      <c r="A3" s="308" t="s">
        <v>262</v>
      </c>
      <c r="B3" s="308"/>
      <c r="C3" s="308"/>
      <c r="D3" s="308"/>
      <c r="E3" s="308"/>
      <c r="F3" s="308"/>
      <c r="G3" s="308"/>
      <c r="H3" s="309" t="s">
        <v>263</v>
      </c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</row>
    <row r="4" spans="1:20" ht="18.95" customHeight="1">
      <c r="A4" s="308" t="s">
        <v>264</v>
      </c>
      <c r="B4" s="308"/>
      <c r="C4" s="308"/>
      <c r="D4" s="308"/>
      <c r="E4" s="308"/>
      <c r="F4" s="308"/>
      <c r="G4" s="308"/>
      <c r="H4" s="309" t="s">
        <v>43</v>
      </c>
      <c r="I4" s="308"/>
      <c r="J4" s="308" t="s">
        <v>265</v>
      </c>
      <c r="K4" s="308"/>
      <c r="L4" s="308"/>
      <c r="M4" s="308"/>
      <c r="N4" s="308" t="s">
        <v>266</v>
      </c>
      <c r="O4" s="308"/>
      <c r="P4" s="308"/>
      <c r="Q4" s="308"/>
      <c r="R4" s="308"/>
      <c r="S4" s="308"/>
      <c r="T4" s="308"/>
    </row>
    <row r="5" spans="1:20" ht="18.95" customHeight="1">
      <c r="A5" s="310" t="s">
        <v>267</v>
      </c>
      <c r="B5" s="310" t="s">
        <v>268</v>
      </c>
      <c r="C5" s="310"/>
      <c r="D5" s="310"/>
      <c r="E5" s="310"/>
      <c r="F5" s="310"/>
      <c r="G5" s="310"/>
      <c r="H5" s="310" t="s">
        <v>269</v>
      </c>
      <c r="I5" s="310"/>
      <c r="J5" s="310" t="s">
        <v>270</v>
      </c>
      <c r="K5" s="310"/>
      <c r="L5" s="310"/>
      <c r="M5" s="310"/>
      <c r="N5" s="310"/>
      <c r="O5" s="310"/>
      <c r="P5" s="310"/>
      <c r="Q5" s="310"/>
      <c r="R5" s="310"/>
      <c r="S5" s="310"/>
      <c r="T5" s="310"/>
    </row>
    <row r="6" spans="1:20" ht="18.95" customHeight="1">
      <c r="A6" s="310"/>
      <c r="B6" s="310" t="s">
        <v>271</v>
      </c>
      <c r="C6" s="310"/>
      <c r="D6" s="310"/>
      <c r="E6" s="310"/>
      <c r="F6" s="310"/>
      <c r="G6" s="310"/>
      <c r="H6" s="310" t="s">
        <v>272</v>
      </c>
      <c r="I6" s="310"/>
      <c r="J6" s="310" t="s">
        <v>273</v>
      </c>
      <c r="K6" s="310"/>
      <c r="L6" s="310"/>
      <c r="M6" s="310"/>
      <c r="N6" s="310" t="s">
        <v>274</v>
      </c>
      <c r="O6" s="310"/>
      <c r="P6" s="310"/>
      <c r="Q6" s="310"/>
      <c r="R6" s="310"/>
      <c r="S6" s="310"/>
      <c r="T6" s="310"/>
    </row>
    <row r="7" spans="1:20" ht="30.95" customHeight="1">
      <c r="A7" s="310"/>
      <c r="B7" s="310" t="s">
        <v>275</v>
      </c>
      <c r="C7" s="310"/>
      <c r="D7" s="310"/>
      <c r="E7" s="310"/>
      <c r="F7" s="310"/>
      <c r="G7" s="310"/>
      <c r="H7" s="3" t="s">
        <v>276</v>
      </c>
      <c r="I7" s="3">
        <v>20</v>
      </c>
      <c r="J7" s="310" t="s">
        <v>277</v>
      </c>
      <c r="K7" s="310"/>
      <c r="L7" s="310"/>
      <c r="M7" s="310"/>
      <c r="N7" s="310">
        <v>0</v>
      </c>
      <c r="O7" s="310"/>
      <c r="P7" s="310"/>
      <c r="Q7" s="3" t="s">
        <v>17</v>
      </c>
      <c r="R7" s="310">
        <v>0</v>
      </c>
      <c r="S7" s="310"/>
      <c r="T7" s="310"/>
    </row>
    <row r="8" spans="1:20" ht="18.95" customHeight="1">
      <c r="A8" s="310"/>
      <c r="B8" s="310" t="s">
        <v>278</v>
      </c>
      <c r="C8" s="310"/>
      <c r="D8" s="310"/>
      <c r="E8" s="310"/>
      <c r="F8" s="310"/>
      <c r="G8" s="310"/>
      <c r="H8" s="3" t="s">
        <v>195</v>
      </c>
      <c r="I8" s="3">
        <v>20</v>
      </c>
      <c r="J8" s="310" t="s">
        <v>279</v>
      </c>
      <c r="K8" s="310"/>
      <c r="L8" s="310"/>
      <c r="M8" s="310"/>
      <c r="N8" s="310"/>
      <c r="O8" s="310"/>
      <c r="P8" s="310"/>
      <c r="Q8" s="3" t="s">
        <v>280</v>
      </c>
      <c r="R8" s="310"/>
      <c r="S8" s="310"/>
      <c r="T8" s="310"/>
    </row>
    <row r="9" spans="1:20" ht="18.95" customHeight="1">
      <c r="A9" s="310"/>
      <c r="B9" s="310" t="s">
        <v>281</v>
      </c>
      <c r="C9" s="310"/>
      <c r="D9" s="310"/>
      <c r="E9" s="310"/>
      <c r="F9" s="310"/>
      <c r="G9" s="310"/>
      <c r="H9" s="310" t="s">
        <v>282</v>
      </c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</row>
    <row r="10" spans="1:20" ht="18.95" customHeight="1">
      <c r="A10" s="310"/>
      <c r="B10" s="310" t="s">
        <v>283</v>
      </c>
      <c r="C10" s="310"/>
      <c r="D10" s="310"/>
      <c r="E10" s="310"/>
      <c r="F10" s="310"/>
      <c r="G10" s="310"/>
      <c r="H10" s="310" t="s">
        <v>284</v>
      </c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</row>
    <row r="11" spans="1:20" ht="18.95" customHeight="1">
      <c r="A11" s="310" t="s">
        <v>285</v>
      </c>
      <c r="B11" s="310" t="s">
        <v>286</v>
      </c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</row>
    <row r="12" spans="1:20" ht="18.95" customHeight="1">
      <c r="A12" s="310"/>
      <c r="B12" s="310" t="s">
        <v>287</v>
      </c>
      <c r="C12" s="310"/>
      <c r="D12" s="310" t="s">
        <v>288</v>
      </c>
      <c r="E12" s="310"/>
      <c r="F12" s="310" t="s">
        <v>289</v>
      </c>
      <c r="G12" s="310"/>
      <c r="H12" s="310" t="s">
        <v>290</v>
      </c>
      <c r="I12" s="310"/>
      <c r="J12" s="310"/>
      <c r="K12" s="310"/>
      <c r="L12" s="310"/>
      <c r="M12" s="310"/>
      <c r="N12" s="310"/>
      <c r="O12" s="310"/>
      <c r="P12" s="310" t="s">
        <v>291</v>
      </c>
      <c r="Q12" s="310"/>
      <c r="R12" s="310"/>
      <c r="S12" s="310"/>
      <c r="T12" s="310"/>
    </row>
    <row r="13" spans="1:20" ht="18.95" customHeight="1">
      <c r="A13" s="310"/>
      <c r="B13" s="310"/>
      <c r="C13" s="310"/>
      <c r="D13" s="310" t="s">
        <v>292</v>
      </c>
      <c r="E13" s="310"/>
      <c r="F13" s="310" t="s">
        <v>293</v>
      </c>
      <c r="G13" s="310"/>
      <c r="H13" s="310">
        <v>100</v>
      </c>
      <c r="I13" s="310"/>
      <c r="J13" s="310"/>
      <c r="K13" s="310"/>
      <c r="L13" s="310"/>
      <c r="M13" s="310"/>
      <c r="N13" s="310"/>
      <c r="O13" s="310"/>
      <c r="P13" s="310">
        <v>100</v>
      </c>
      <c r="Q13" s="310"/>
      <c r="R13" s="310"/>
      <c r="S13" s="310"/>
      <c r="T13" s="310"/>
    </row>
    <row r="14" spans="1:20" ht="18.95" customHeight="1">
      <c r="A14" s="310"/>
      <c r="B14" s="310"/>
      <c r="C14" s="310"/>
      <c r="D14" s="310"/>
      <c r="E14" s="310"/>
      <c r="F14" s="310" t="s">
        <v>294</v>
      </c>
      <c r="G14" s="310"/>
      <c r="H14" s="310">
        <v>100</v>
      </c>
      <c r="I14" s="310"/>
      <c r="J14" s="310"/>
      <c r="K14" s="310"/>
      <c r="L14" s="310"/>
      <c r="M14" s="310"/>
      <c r="N14" s="310"/>
      <c r="O14" s="310"/>
      <c r="P14" s="310">
        <v>100</v>
      </c>
      <c r="Q14" s="310"/>
      <c r="R14" s="310"/>
      <c r="S14" s="310"/>
      <c r="T14" s="310"/>
    </row>
    <row r="15" spans="1:20" ht="18.95" customHeight="1">
      <c r="A15" s="310"/>
      <c r="B15" s="310"/>
      <c r="C15" s="310"/>
      <c r="D15" s="310"/>
      <c r="E15" s="310"/>
      <c r="F15" s="310" t="s">
        <v>295</v>
      </c>
      <c r="G15" s="310"/>
      <c r="H15" s="310">
        <v>100</v>
      </c>
      <c r="I15" s="310"/>
      <c r="J15" s="310"/>
      <c r="K15" s="310"/>
      <c r="L15" s="310"/>
      <c r="M15" s="310"/>
      <c r="N15" s="310"/>
      <c r="O15" s="310"/>
      <c r="P15" s="310">
        <v>100</v>
      </c>
      <c r="Q15" s="310"/>
      <c r="R15" s="310"/>
      <c r="S15" s="310"/>
      <c r="T15" s="310"/>
    </row>
    <row r="16" spans="1:20" ht="18.95" customHeight="1">
      <c r="A16" s="310"/>
      <c r="B16" s="310"/>
      <c r="C16" s="310"/>
      <c r="D16" s="310"/>
      <c r="E16" s="310"/>
      <c r="F16" s="310" t="s">
        <v>296</v>
      </c>
      <c r="G16" s="310"/>
      <c r="H16" s="310">
        <v>100</v>
      </c>
      <c r="I16" s="310"/>
      <c r="J16" s="310"/>
      <c r="K16" s="310"/>
      <c r="L16" s="310"/>
      <c r="M16" s="310"/>
      <c r="N16" s="310"/>
      <c r="O16" s="310"/>
      <c r="P16" s="310">
        <v>100</v>
      </c>
      <c r="Q16" s="310"/>
      <c r="R16" s="310"/>
      <c r="S16" s="310"/>
      <c r="T16" s="310"/>
    </row>
    <row r="17" spans="1:20" ht="18.95" customHeight="1">
      <c r="A17" s="310"/>
      <c r="B17" s="310"/>
      <c r="C17" s="310"/>
      <c r="D17" s="310" t="s">
        <v>297</v>
      </c>
      <c r="E17" s="310"/>
      <c r="F17" s="310" t="s">
        <v>298</v>
      </c>
      <c r="G17" s="310"/>
      <c r="H17" s="310">
        <v>100</v>
      </c>
      <c r="I17" s="310"/>
      <c r="J17" s="310"/>
      <c r="K17" s="310"/>
      <c r="L17" s="310"/>
      <c r="M17" s="310"/>
      <c r="N17" s="310"/>
      <c r="O17" s="310"/>
      <c r="P17" s="310">
        <v>100</v>
      </c>
      <c r="Q17" s="310"/>
      <c r="R17" s="310"/>
      <c r="S17" s="310"/>
      <c r="T17" s="310"/>
    </row>
    <row r="18" spans="1:20" ht="18.95" customHeight="1">
      <c r="A18" s="310"/>
      <c r="B18" s="310"/>
      <c r="C18" s="310"/>
      <c r="D18" s="310"/>
      <c r="E18" s="310"/>
      <c r="F18" s="310" t="s">
        <v>299</v>
      </c>
      <c r="G18" s="310"/>
      <c r="H18" s="310">
        <v>100</v>
      </c>
      <c r="I18" s="310"/>
      <c r="J18" s="310"/>
      <c r="K18" s="310"/>
      <c r="L18" s="310"/>
      <c r="M18" s="310"/>
      <c r="N18" s="310"/>
      <c r="O18" s="310"/>
      <c r="P18" s="310">
        <v>100</v>
      </c>
      <c r="Q18" s="310"/>
      <c r="R18" s="310"/>
      <c r="S18" s="310"/>
      <c r="T18" s="310"/>
    </row>
    <row r="19" spans="1:20" ht="18.95" customHeight="1">
      <c r="A19" s="310"/>
      <c r="B19" s="310"/>
      <c r="C19" s="310"/>
      <c r="D19" s="310"/>
      <c r="E19" s="310"/>
      <c r="F19" s="310" t="s">
        <v>300</v>
      </c>
      <c r="G19" s="310"/>
      <c r="H19" s="310">
        <v>100</v>
      </c>
      <c r="I19" s="310"/>
      <c r="J19" s="310"/>
      <c r="K19" s="310"/>
      <c r="L19" s="310"/>
      <c r="M19" s="310"/>
      <c r="N19" s="310"/>
      <c r="O19" s="310"/>
      <c r="P19" s="310">
        <v>100</v>
      </c>
      <c r="Q19" s="310"/>
      <c r="R19" s="310"/>
      <c r="S19" s="310"/>
      <c r="T19" s="310"/>
    </row>
    <row r="20" spans="1:20" ht="18.95" customHeight="1">
      <c r="A20" s="310"/>
      <c r="B20" s="310"/>
      <c r="C20" s="310"/>
      <c r="D20" s="310"/>
      <c r="E20" s="310"/>
      <c r="F20" s="310" t="s">
        <v>301</v>
      </c>
      <c r="G20" s="310"/>
      <c r="H20" s="310">
        <v>100</v>
      </c>
      <c r="I20" s="310"/>
      <c r="J20" s="310"/>
      <c r="K20" s="310"/>
      <c r="L20" s="310"/>
      <c r="M20" s="310"/>
      <c r="N20" s="310"/>
      <c r="O20" s="310"/>
      <c r="P20" s="310">
        <v>100</v>
      </c>
      <c r="Q20" s="310"/>
      <c r="R20" s="310"/>
      <c r="S20" s="310"/>
      <c r="T20" s="310"/>
    </row>
    <row r="21" spans="1:20" ht="18.95" customHeight="1">
      <c r="A21" s="310"/>
      <c r="B21" s="310"/>
      <c r="C21" s="310"/>
      <c r="D21" s="310" t="s">
        <v>302</v>
      </c>
      <c r="E21" s="310"/>
      <c r="F21" s="310" t="s">
        <v>303</v>
      </c>
      <c r="G21" s="310"/>
      <c r="H21" s="310">
        <v>100</v>
      </c>
      <c r="I21" s="310"/>
      <c r="J21" s="310"/>
      <c r="K21" s="310"/>
      <c r="L21" s="310"/>
      <c r="M21" s="310"/>
      <c r="N21" s="310"/>
      <c r="O21" s="310"/>
      <c r="P21" s="310">
        <v>100</v>
      </c>
      <c r="Q21" s="310"/>
      <c r="R21" s="310"/>
      <c r="S21" s="310"/>
      <c r="T21" s="310"/>
    </row>
    <row r="22" spans="1:20" ht="11.1" customHeight="1">
      <c r="A22" s="311"/>
      <c r="B22" s="311"/>
      <c r="C22" s="311"/>
      <c r="D22" s="311"/>
      <c r="E22" s="311"/>
      <c r="F22" s="311"/>
      <c r="G22" s="311"/>
      <c r="H22" s="312"/>
      <c r="I22" s="312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</row>
    <row r="24" spans="1:20" ht="27">
      <c r="A24" s="306" t="s">
        <v>261</v>
      </c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</row>
    <row r="25" spans="1:20">
      <c r="A25" s="307" t="s">
        <v>146</v>
      </c>
      <c r="B25" s="307"/>
      <c r="C25" s="307"/>
      <c r="D25" s="307"/>
      <c r="E25" s="307"/>
      <c r="F25" s="307"/>
      <c r="G25" s="307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4" t="s">
        <v>2</v>
      </c>
    </row>
    <row r="26" spans="1:20">
      <c r="A26" s="308" t="s">
        <v>262</v>
      </c>
      <c r="B26" s="308"/>
      <c r="C26" s="308"/>
      <c r="D26" s="308"/>
      <c r="E26" s="308"/>
      <c r="F26" s="308"/>
      <c r="G26" s="308"/>
      <c r="H26" s="309" t="s">
        <v>304</v>
      </c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</row>
    <row r="27" spans="1:20">
      <c r="A27" s="308" t="s">
        <v>264</v>
      </c>
      <c r="B27" s="308"/>
      <c r="C27" s="308"/>
      <c r="D27" s="308"/>
      <c r="E27" s="308"/>
      <c r="F27" s="308"/>
      <c r="G27" s="308"/>
      <c r="H27" s="309" t="s">
        <v>43</v>
      </c>
      <c r="I27" s="308"/>
      <c r="J27" s="308" t="s">
        <v>265</v>
      </c>
      <c r="K27" s="308"/>
      <c r="L27" s="308"/>
      <c r="M27" s="308"/>
      <c r="N27" s="308" t="s">
        <v>266</v>
      </c>
      <c r="O27" s="308"/>
      <c r="P27" s="308"/>
      <c r="Q27" s="308"/>
      <c r="R27" s="308"/>
      <c r="S27" s="308"/>
      <c r="T27" s="308"/>
    </row>
    <row r="28" spans="1:20">
      <c r="A28" s="310" t="s">
        <v>267</v>
      </c>
      <c r="B28" s="310" t="s">
        <v>268</v>
      </c>
      <c r="C28" s="310"/>
      <c r="D28" s="310"/>
      <c r="E28" s="310"/>
      <c r="F28" s="310"/>
      <c r="G28" s="310"/>
      <c r="H28" s="310" t="s">
        <v>269</v>
      </c>
      <c r="I28" s="310"/>
      <c r="J28" s="310" t="s">
        <v>270</v>
      </c>
      <c r="K28" s="310"/>
      <c r="L28" s="310"/>
      <c r="M28" s="310"/>
      <c r="N28" s="310"/>
      <c r="O28" s="310"/>
      <c r="P28" s="310"/>
      <c r="Q28" s="310"/>
      <c r="R28" s="310"/>
      <c r="S28" s="310"/>
      <c r="T28" s="310"/>
    </row>
    <row r="29" spans="1:20">
      <c r="A29" s="310"/>
      <c r="B29" s="310" t="s">
        <v>271</v>
      </c>
      <c r="C29" s="310"/>
      <c r="D29" s="310"/>
      <c r="E29" s="310"/>
      <c r="F29" s="310"/>
      <c r="G29" s="310"/>
      <c r="H29" s="310" t="s">
        <v>272</v>
      </c>
      <c r="I29" s="310"/>
      <c r="J29" s="310" t="s">
        <v>273</v>
      </c>
      <c r="K29" s="310"/>
      <c r="L29" s="310"/>
      <c r="M29" s="310"/>
      <c r="N29" s="310" t="s">
        <v>274</v>
      </c>
      <c r="O29" s="310"/>
      <c r="P29" s="310"/>
      <c r="Q29" s="310"/>
      <c r="R29" s="310"/>
      <c r="S29" s="310"/>
      <c r="T29" s="310"/>
    </row>
    <row r="30" spans="1:20" ht="27">
      <c r="A30" s="310"/>
      <c r="B30" s="310" t="s">
        <v>275</v>
      </c>
      <c r="C30" s="310"/>
      <c r="D30" s="310"/>
      <c r="E30" s="310"/>
      <c r="F30" s="310"/>
      <c r="G30" s="310"/>
      <c r="H30" s="3" t="s">
        <v>276</v>
      </c>
      <c r="I30" s="3">
        <v>15</v>
      </c>
      <c r="J30" s="310" t="s">
        <v>277</v>
      </c>
      <c r="K30" s="310"/>
      <c r="L30" s="310"/>
      <c r="M30" s="310"/>
      <c r="N30" s="310">
        <v>0</v>
      </c>
      <c r="O30" s="310"/>
      <c r="P30" s="310"/>
      <c r="Q30" s="3" t="s">
        <v>17</v>
      </c>
      <c r="R30" s="310">
        <v>0</v>
      </c>
      <c r="S30" s="310"/>
      <c r="T30" s="310"/>
    </row>
    <row r="31" spans="1:20">
      <c r="A31" s="310"/>
      <c r="B31" s="310" t="s">
        <v>278</v>
      </c>
      <c r="C31" s="310"/>
      <c r="D31" s="310"/>
      <c r="E31" s="310"/>
      <c r="F31" s="310"/>
      <c r="G31" s="310"/>
      <c r="H31" s="3" t="s">
        <v>195</v>
      </c>
      <c r="I31" s="3">
        <v>15</v>
      </c>
      <c r="J31" s="310" t="s">
        <v>279</v>
      </c>
      <c r="K31" s="310"/>
      <c r="L31" s="310"/>
      <c r="M31" s="310"/>
      <c r="N31" s="310"/>
      <c r="O31" s="310"/>
      <c r="P31" s="310"/>
      <c r="Q31" s="3" t="s">
        <v>280</v>
      </c>
      <c r="R31" s="310"/>
      <c r="S31" s="310"/>
      <c r="T31" s="310"/>
    </row>
    <row r="32" spans="1:20">
      <c r="A32" s="310"/>
      <c r="B32" s="310" t="s">
        <v>281</v>
      </c>
      <c r="C32" s="310"/>
      <c r="D32" s="310"/>
      <c r="E32" s="310"/>
      <c r="F32" s="310"/>
      <c r="G32" s="310"/>
      <c r="H32" s="310" t="s">
        <v>305</v>
      </c>
      <c r="I32" s="310"/>
      <c r="J32" s="310"/>
      <c r="K32" s="310"/>
      <c r="L32" s="310"/>
      <c r="M32" s="310"/>
      <c r="N32" s="310"/>
      <c r="O32" s="310"/>
      <c r="P32" s="310"/>
      <c r="Q32" s="310"/>
      <c r="R32" s="310"/>
      <c r="S32" s="310"/>
      <c r="T32" s="310"/>
    </row>
    <row r="33" spans="1:20">
      <c r="A33" s="310"/>
      <c r="B33" s="310" t="s">
        <v>283</v>
      </c>
      <c r="C33" s="310"/>
      <c r="D33" s="310"/>
      <c r="E33" s="310"/>
      <c r="F33" s="310"/>
      <c r="G33" s="310"/>
      <c r="H33" s="310" t="s">
        <v>306</v>
      </c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</row>
    <row r="34" spans="1:20">
      <c r="A34" s="310" t="s">
        <v>285</v>
      </c>
      <c r="B34" s="310" t="s">
        <v>286</v>
      </c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</row>
    <row r="35" spans="1:20">
      <c r="A35" s="310"/>
      <c r="B35" s="310" t="s">
        <v>287</v>
      </c>
      <c r="C35" s="310"/>
      <c r="D35" s="310" t="s">
        <v>288</v>
      </c>
      <c r="E35" s="310"/>
      <c r="F35" s="310" t="s">
        <v>289</v>
      </c>
      <c r="G35" s="310"/>
      <c r="H35" s="310" t="s">
        <v>290</v>
      </c>
      <c r="I35" s="310"/>
      <c r="J35" s="310"/>
      <c r="K35" s="310"/>
      <c r="L35" s="310"/>
      <c r="M35" s="310"/>
      <c r="N35" s="310"/>
      <c r="O35" s="310"/>
      <c r="P35" s="310" t="s">
        <v>291</v>
      </c>
      <c r="Q35" s="310"/>
      <c r="R35" s="310"/>
      <c r="S35" s="310"/>
      <c r="T35" s="310"/>
    </row>
    <row r="36" spans="1:20">
      <c r="A36" s="310"/>
      <c r="B36" s="310"/>
      <c r="C36" s="310"/>
      <c r="D36" s="310" t="s">
        <v>292</v>
      </c>
      <c r="E36" s="310"/>
      <c r="F36" s="310" t="s">
        <v>293</v>
      </c>
      <c r="G36" s="310"/>
      <c r="H36" s="310">
        <v>100</v>
      </c>
      <c r="I36" s="310"/>
      <c r="J36" s="310"/>
      <c r="K36" s="310"/>
      <c r="L36" s="310"/>
      <c r="M36" s="310"/>
      <c r="N36" s="310"/>
      <c r="O36" s="310"/>
      <c r="P36" s="310">
        <v>100</v>
      </c>
      <c r="Q36" s="310"/>
      <c r="R36" s="310"/>
      <c r="S36" s="310"/>
      <c r="T36" s="310"/>
    </row>
    <row r="37" spans="1:20">
      <c r="A37" s="310"/>
      <c r="B37" s="310"/>
      <c r="C37" s="310"/>
      <c r="D37" s="310"/>
      <c r="E37" s="310"/>
      <c r="F37" s="310" t="s">
        <v>294</v>
      </c>
      <c r="G37" s="310"/>
      <c r="H37" s="310">
        <v>100</v>
      </c>
      <c r="I37" s="310"/>
      <c r="J37" s="310"/>
      <c r="K37" s="310"/>
      <c r="L37" s="310"/>
      <c r="M37" s="310"/>
      <c r="N37" s="310"/>
      <c r="O37" s="310"/>
      <c r="P37" s="310">
        <v>100</v>
      </c>
      <c r="Q37" s="310"/>
      <c r="R37" s="310"/>
      <c r="S37" s="310"/>
      <c r="T37" s="310"/>
    </row>
    <row r="38" spans="1:20">
      <c r="A38" s="310"/>
      <c r="B38" s="310"/>
      <c r="C38" s="310"/>
      <c r="D38" s="310"/>
      <c r="E38" s="310"/>
      <c r="F38" s="310" t="s">
        <v>295</v>
      </c>
      <c r="G38" s="310"/>
      <c r="H38" s="310">
        <v>100</v>
      </c>
      <c r="I38" s="310"/>
      <c r="J38" s="310"/>
      <c r="K38" s="310"/>
      <c r="L38" s="310"/>
      <c r="M38" s="310"/>
      <c r="N38" s="310"/>
      <c r="O38" s="310"/>
      <c r="P38" s="310">
        <v>100</v>
      </c>
      <c r="Q38" s="310"/>
      <c r="R38" s="310"/>
      <c r="S38" s="310"/>
      <c r="T38" s="310"/>
    </row>
    <row r="39" spans="1:20">
      <c r="A39" s="310"/>
      <c r="B39" s="310"/>
      <c r="C39" s="310"/>
      <c r="D39" s="310"/>
      <c r="E39" s="310"/>
      <c r="F39" s="310" t="s">
        <v>296</v>
      </c>
      <c r="G39" s="310"/>
      <c r="H39" s="310">
        <v>100</v>
      </c>
      <c r="I39" s="310"/>
      <c r="J39" s="310"/>
      <c r="K39" s="310"/>
      <c r="L39" s="310"/>
      <c r="M39" s="310"/>
      <c r="N39" s="310"/>
      <c r="O39" s="310"/>
      <c r="P39" s="310">
        <v>100</v>
      </c>
      <c r="Q39" s="310"/>
      <c r="R39" s="310"/>
      <c r="S39" s="310"/>
      <c r="T39" s="310"/>
    </row>
    <row r="40" spans="1:20">
      <c r="A40" s="310"/>
      <c r="B40" s="310"/>
      <c r="C40" s="310"/>
      <c r="D40" s="310" t="s">
        <v>297</v>
      </c>
      <c r="E40" s="310"/>
      <c r="F40" s="310" t="s">
        <v>298</v>
      </c>
      <c r="G40" s="310"/>
      <c r="H40" s="310">
        <v>100</v>
      </c>
      <c r="I40" s="310"/>
      <c r="J40" s="310"/>
      <c r="K40" s="310"/>
      <c r="L40" s="310"/>
      <c r="M40" s="310"/>
      <c r="N40" s="310"/>
      <c r="O40" s="310"/>
      <c r="P40" s="310">
        <v>100</v>
      </c>
      <c r="Q40" s="310"/>
      <c r="R40" s="310"/>
      <c r="S40" s="310"/>
      <c r="T40" s="310"/>
    </row>
    <row r="41" spans="1:20">
      <c r="A41" s="310"/>
      <c r="B41" s="310"/>
      <c r="C41" s="310"/>
      <c r="D41" s="310"/>
      <c r="E41" s="310"/>
      <c r="F41" s="310" t="s">
        <v>299</v>
      </c>
      <c r="G41" s="310"/>
      <c r="H41" s="310">
        <v>100</v>
      </c>
      <c r="I41" s="310"/>
      <c r="J41" s="310"/>
      <c r="K41" s="310"/>
      <c r="L41" s="310"/>
      <c r="M41" s="310"/>
      <c r="N41" s="310"/>
      <c r="O41" s="310"/>
      <c r="P41" s="310">
        <v>100</v>
      </c>
      <c r="Q41" s="310"/>
      <c r="R41" s="310"/>
      <c r="S41" s="310"/>
      <c r="T41" s="310"/>
    </row>
    <row r="42" spans="1:20">
      <c r="A42" s="310"/>
      <c r="B42" s="310"/>
      <c r="C42" s="310"/>
      <c r="D42" s="310"/>
      <c r="E42" s="310"/>
      <c r="F42" s="310" t="s">
        <v>300</v>
      </c>
      <c r="G42" s="310"/>
      <c r="H42" s="310">
        <v>100</v>
      </c>
      <c r="I42" s="310"/>
      <c r="J42" s="310"/>
      <c r="K42" s="310"/>
      <c r="L42" s="310"/>
      <c r="M42" s="310"/>
      <c r="N42" s="310"/>
      <c r="O42" s="310"/>
      <c r="P42" s="310">
        <v>100</v>
      </c>
      <c r="Q42" s="310"/>
      <c r="R42" s="310"/>
      <c r="S42" s="310"/>
      <c r="T42" s="310"/>
    </row>
    <row r="43" spans="1:20">
      <c r="A43" s="310"/>
      <c r="B43" s="310"/>
      <c r="C43" s="310"/>
      <c r="D43" s="310"/>
      <c r="E43" s="310"/>
      <c r="F43" s="310" t="s">
        <v>301</v>
      </c>
      <c r="G43" s="310"/>
      <c r="H43" s="310">
        <v>100</v>
      </c>
      <c r="I43" s="310"/>
      <c r="J43" s="310"/>
      <c r="K43" s="310"/>
      <c r="L43" s="310"/>
      <c r="M43" s="310"/>
      <c r="N43" s="310"/>
      <c r="O43" s="310"/>
      <c r="P43" s="310">
        <v>100</v>
      </c>
      <c r="Q43" s="310"/>
      <c r="R43" s="310"/>
      <c r="S43" s="310"/>
      <c r="T43" s="310"/>
    </row>
    <row r="44" spans="1:20">
      <c r="A44" s="310"/>
      <c r="B44" s="310"/>
      <c r="C44" s="310"/>
      <c r="D44" s="310" t="s">
        <v>302</v>
      </c>
      <c r="E44" s="310"/>
      <c r="F44" s="310" t="s">
        <v>303</v>
      </c>
      <c r="G44" s="310"/>
      <c r="H44" s="310">
        <v>100</v>
      </c>
      <c r="I44" s="310"/>
      <c r="J44" s="310"/>
      <c r="K44" s="310"/>
      <c r="L44" s="310"/>
      <c r="M44" s="310"/>
      <c r="N44" s="310"/>
      <c r="O44" s="310"/>
      <c r="P44" s="310">
        <v>100</v>
      </c>
      <c r="Q44" s="310"/>
      <c r="R44" s="310"/>
      <c r="S44" s="310"/>
      <c r="T44" s="310"/>
    </row>
  </sheetData>
  <mergeCells count="139">
    <mergeCell ref="F43:G43"/>
    <mergeCell ref="H43:O43"/>
    <mergeCell ref="P43:T43"/>
    <mergeCell ref="D44:E44"/>
    <mergeCell ref="F44:G44"/>
    <mergeCell ref="H44:O44"/>
    <mergeCell ref="P44:T44"/>
    <mergeCell ref="A5:A10"/>
    <mergeCell ref="A11:A21"/>
    <mergeCell ref="A28:A33"/>
    <mergeCell ref="A34:A44"/>
    <mergeCell ref="D17:E20"/>
    <mergeCell ref="B12:C21"/>
    <mergeCell ref="D13:E16"/>
    <mergeCell ref="B35:C44"/>
    <mergeCell ref="D36:E39"/>
    <mergeCell ref="D40:E43"/>
    <mergeCell ref="F40:G40"/>
    <mergeCell ref="H40:O40"/>
    <mergeCell ref="P40:T40"/>
    <mergeCell ref="F41:G41"/>
    <mergeCell ref="H41:O41"/>
    <mergeCell ref="P41:T41"/>
    <mergeCell ref="F42:G42"/>
    <mergeCell ref="H42:O42"/>
    <mergeCell ref="P42:T42"/>
    <mergeCell ref="F37:G37"/>
    <mergeCell ref="H37:O37"/>
    <mergeCell ref="P37:T37"/>
    <mergeCell ref="F38:G38"/>
    <mergeCell ref="H38:O38"/>
    <mergeCell ref="P38:T38"/>
    <mergeCell ref="F39:G39"/>
    <mergeCell ref="H39:O39"/>
    <mergeCell ref="P39:T39"/>
    <mergeCell ref="B33:G33"/>
    <mergeCell ref="H33:T33"/>
    <mergeCell ref="B34:G34"/>
    <mergeCell ref="H34:T34"/>
    <mergeCell ref="D35:E35"/>
    <mergeCell ref="F35:G35"/>
    <mergeCell ref="H35:O35"/>
    <mergeCell ref="P35:T35"/>
    <mergeCell ref="F36:G36"/>
    <mergeCell ref="H36:O36"/>
    <mergeCell ref="P36:T36"/>
    <mergeCell ref="B30:G30"/>
    <mergeCell ref="J30:M30"/>
    <mergeCell ref="N30:P30"/>
    <mergeCell ref="R30:T30"/>
    <mergeCell ref="B31:G31"/>
    <mergeCell ref="J31:M31"/>
    <mergeCell ref="N31:P31"/>
    <mergeCell ref="R31:T31"/>
    <mergeCell ref="B32:G32"/>
    <mergeCell ref="H32:T32"/>
    <mergeCell ref="A27:G27"/>
    <mergeCell ref="H27:I27"/>
    <mergeCell ref="J27:M27"/>
    <mergeCell ref="N27:T27"/>
    <mergeCell ref="B28:G28"/>
    <mergeCell ref="H28:I28"/>
    <mergeCell ref="J28:M28"/>
    <mergeCell ref="N28:T28"/>
    <mergeCell ref="B29:G29"/>
    <mergeCell ref="H29:I29"/>
    <mergeCell ref="J29:M29"/>
    <mergeCell ref="N29:T29"/>
    <mergeCell ref="A22:G22"/>
    <mergeCell ref="H22:I22"/>
    <mergeCell ref="J22:K22"/>
    <mergeCell ref="L22:O22"/>
    <mergeCell ref="P22:T22"/>
    <mergeCell ref="A24:T24"/>
    <mergeCell ref="A25:G25"/>
    <mergeCell ref="A26:G26"/>
    <mergeCell ref="H26:T26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2020-04-01T02:59:32Z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